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CPL CANTA\PE 026.2022 - PROC. 050.2022 - APOIO ADMINISTRATIVO\"/>
    </mc:Choice>
  </mc:AlternateContent>
  <bookViews>
    <workbookView xWindow="0" yWindow="0" windowWidth="23040" windowHeight="9072"/>
  </bookViews>
  <sheets>
    <sheet name="MAPA" sheetId="1" r:id="rId1"/>
    <sheet name="Planilha1" sheetId="5" r:id="rId2"/>
    <sheet name="COTAÇÃO " sheetId="2" r:id="rId3"/>
    <sheet name="Plan3" sheetId="3" r:id="rId4"/>
    <sheet name="Plan1" sheetId="4" r:id="rId5"/>
  </sheets>
  <definedNames>
    <definedName name="_xlnm.Print_Area" localSheetId="0">MAPA!$A$1:$J$28</definedName>
  </definedNames>
  <calcPr calcId="162913"/>
</workbook>
</file>

<file path=xl/calcChain.xml><?xml version="1.0" encoding="utf-8"?>
<calcChain xmlns="http://schemas.openxmlformats.org/spreadsheetml/2006/main">
  <c r="I7" i="1" l="1"/>
  <c r="J7" i="1" s="1"/>
  <c r="I15" i="1"/>
  <c r="I12" i="1"/>
  <c r="I13" i="1"/>
  <c r="J13" i="1" s="1"/>
  <c r="I8" i="1" l="1"/>
  <c r="J8" i="1" s="1"/>
  <c r="I9" i="1"/>
  <c r="J9" i="1" s="1"/>
  <c r="I10" i="1"/>
  <c r="J10" i="1" s="1"/>
  <c r="I11" i="1"/>
  <c r="J11" i="1" s="1"/>
  <c r="J12" i="1"/>
  <c r="F6" i="1"/>
  <c r="B25" i="4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K94" i="2" s="1"/>
  <c r="L94" i="2" s="1"/>
  <c r="J90" i="2"/>
  <c r="I90" i="2"/>
  <c r="H90" i="2"/>
  <c r="J89" i="2"/>
  <c r="I89" i="2"/>
  <c r="H89" i="2"/>
  <c r="J88" i="2"/>
  <c r="I88" i="2"/>
  <c r="H88" i="2"/>
  <c r="K88" i="2" s="1"/>
  <c r="L88" i="2" s="1"/>
  <c r="J87" i="2"/>
  <c r="I87" i="2"/>
  <c r="K87" i="2" s="1"/>
  <c r="L87" i="2" s="1"/>
  <c r="H87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K78" i="2" s="1"/>
  <c r="L78" i="2" s="1"/>
  <c r="J77" i="2"/>
  <c r="I77" i="2"/>
  <c r="K77" i="2" s="1"/>
  <c r="L77" i="2" s="1"/>
  <c r="H77" i="2"/>
  <c r="J76" i="2"/>
  <c r="I76" i="2"/>
  <c r="H76" i="2"/>
  <c r="K76" i="2" s="1"/>
  <c r="L76" i="2" s="1"/>
  <c r="J75" i="2"/>
  <c r="I75" i="2"/>
  <c r="H75" i="2"/>
  <c r="L74" i="2"/>
  <c r="J74" i="2"/>
  <c r="I74" i="2"/>
  <c r="H74" i="2"/>
  <c r="K74" i="2" s="1"/>
  <c r="J73" i="2"/>
  <c r="I73" i="2"/>
  <c r="K73" i="2" s="1"/>
  <c r="L73" i="2" s="1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K62" i="2" s="1"/>
  <c r="L62" i="2" s="1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K52" i="2" s="1"/>
  <c r="L52" i="2" s="1"/>
  <c r="J51" i="2"/>
  <c r="I51" i="2"/>
  <c r="K51" i="2" s="1"/>
  <c r="L51" i="2" s="1"/>
  <c r="H51" i="2"/>
  <c r="J50" i="2"/>
  <c r="I50" i="2"/>
  <c r="H50" i="2"/>
  <c r="K50" i="2" s="1"/>
  <c r="L50" i="2" s="1"/>
  <c r="J49" i="2"/>
  <c r="I49" i="2"/>
  <c r="K49" i="2" s="1"/>
  <c r="L49" i="2" s="1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K44" i="2" s="1"/>
  <c r="L44" i="2" s="1"/>
  <c r="J43" i="2"/>
  <c r="I43" i="2"/>
  <c r="K43" i="2" s="1"/>
  <c r="L43" i="2" s="1"/>
  <c r="H43" i="2"/>
  <c r="J42" i="2"/>
  <c r="I42" i="2"/>
  <c r="H42" i="2"/>
  <c r="K42" i="2" s="1"/>
  <c r="L42" i="2" s="1"/>
  <c r="J41" i="2"/>
  <c r="I41" i="2"/>
  <c r="K41" i="2" s="1"/>
  <c r="L41" i="2" s="1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K36" i="2" s="1"/>
  <c r="L36" i="2" s="1"/>
  <c r="J35" i="2"/>
  <c r="I35" i="2"/>
  <c r="K35" i="2" s="1"/>
  <c r="L35" i="2" s="1"/>
  <c r="H35" i="2"/>
  <c r="J34" i="2"/>
  <c r="I34" i="2"/>
  <c r="H34" i="2"/>
  <c r="K34" i="2" s="1"/>
  <c r="L34" i="2" s="1"/>
  <c r="J33" i="2"/>
  <c r="I33" i="2"/>
  <c r="K33" i="2" s="1"/>
  <c r="L33" i="2" s="1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K28" i="2" s="1"/>
  <c r="L28" i="2" s="1"/>
  <c r="J27" i="2"/>
  <c r="I27" i="2"/>
  <c r="K27" i="2" s="1"/>
  <c r="L27" i="2" s="1"/>
  <c r="H27" i="2"/>
  <c r="J26" i="2"/>
  <c r="I26" i="2"/>
  <c r="H26" i="2"/>
  <c r="K26" i="2" s="1"/>
  <c r="L26" i="2" s="1"/>
  <c r="J25" i="2"/>
  <c r="I25" i="2"/>
  <c r="K25" i="2" s="1"/>
  <c r="L25" i="2" s="1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K20" i="2" s="1"/>
  <c r="L20" i="2" s="1"/>
  <c r="K16" i="2"/>
  <c r="L16" i="2" s="1"/>
  <c r="L15" i="2"/>
  <c r="K15" i="2"/>
  <c r="K14" i="2"/>
  <c r="L14" i="2" s="1"/>
  <c r="K17" i="2" s="1"/>
  <c r="K10" i="2"/>
  <c r="L10" i="2" s="1"/>
  <c r="K9" i="2"/>
  <c r="L9" i="2" s="1"/>
  <c r="K8" i="2"/>
  <c r="L8" i="2" s="1"/>
  <c r="K7" i="2"/>
  <c r="L7" i="2" s="1"/>
  <c r="K23" i="2" l="1"/>
  <c r="L23" i="2" s="1"/>
  <c r="K31" i="2"/>
  <c r="L31" i="2" s="1"/>
  <c r="K39" i="2"/>
  <c r="L39" i="2" s="1"/>
  <c r="K47" i="2"/>
  <c r="L47" i="2" s="1"/>
  <c r="K57" i="2"/>
  <c r="L57" i="2" s="1"/>
  <c r="K69" i="2"/>
  <c r="L69" i="2" s="1"/>
  <c r="K55" i="2"/>
  <c r="L55" i="2" s="1"/>
  <c r="K67" i="2"/>
  <c r="L67" i="2" s="1"/>
  <c r="K72" i="2"/>
  <c r="L72" i="2" s="1"/>
  <c r="K83" i="2"/>
  <c r="L83" i="2" s="1"/>
  <c r="K97" i="2"/>
  <c r="L97" i="2" s="1"/>
  <c r="K100" i="2"/>
  <c r="L100" i="2" s="1"/>
  <c r="K21" i="2"/>
  <c r="L21" i="2" s="1"/>
  <c r="K59" i="2" s="1"/>
  <c r="K24" i="2"/>
  <c r="L24" i="2" s="1"/>
  <c r="K29" i="2"/>
  <c r="L29" i="2" s="1"/>
  <c r="K32" i="2"/>
  <c r="L32" i="2" s="1"/>
  <c r="K37" i="2"/>
  <c r="L37" i="2" s="1"/>
  <c r="K40" i="2"/>
  <c r="L40" i="2" s="1"/>
  <c r="K45" i="2"/>
  <c r="L45" i="2" s="1"/>
  <c r="K48" i="2"/>
  <c r="L48" i="2" s="1"/>
  <c r="K53" i="2"/>
  <c r="L53" i="2" s="1"/>
  <c r="K58" i="2"/>
  <c r="L58" i="2" s="1"/>
  <c r="K65" i="2"/>
  <c r="L65" i="2" s="1"/>
  <c r="K70" i="2"/>
  <c r="L70" i="2" s="1"/>
  <c r="K81" i="2"/>
  <c r="L81" i="2" s="1"/>
  <c r="K89" i="2"/>
  <c r="L89" i="2" s="1"/>
  <c r="K71" i="2"/>
  <c r="L71" i="2" s="1"/>
  <c r="K99" i="2"/>
  <c r="L99" i="2" s="1"/>
  <c r="K56" i="2"/>
  <c r="L56" i="2" s="1"/>
  <c r="K63" i="2"/>
  <c r="L63" i="2" s="1"/>
  <c r="K84" i="2" s="1"/>
  <c r="K68" i="2"/>
  <c r="L68" i="2" s="1"/>
  <c r="K79" i="2"/>
  <c r="L79" i="2" s="1"/>
  <c r="K95" i="2"/>
  <c r="L95" i="2" s="1"/>
  <c r="K98" i="2"/>
  <c r="L98" i="2" s="1"/>
  <c r="K90" i="2"/>
  <c r="L90" i="2" s="1"/>
  <c r="L11" i="2"/>
  <c r="K22" i="2"/>
  <c r="L22" i="2" s="1"/>
  <c r="K30" i="2"/>
  <c r="L30" i="2" s="1"/>
  <c r="K38" i="2"/>
  <c r="L38" i="2" s="1"/>
  <c r="K46" i="2"/>
  <c r="L46" i="2" s="1"/>
  <c r="K54" i="2"/>
  <c r="L54" i="2" s="1"/>
  <c r="K66" i="2"/>
  <c r="L66" i="2" s="1"/>
  <c r="K82" i="2"/>
  <c r="L82" i="2" s="1"/>
  <c r="K91" i="2"/>
  <c r="K64" i="2"/>
  <c r="L64" i="2" s="1"/>
  <c r="K75" i="2"/>
  <c r="L75" i="2" s="1"/>
  <c r="K80" i="2"/>
  <c r="L80" i="2" s="1"/>
  <c r="K96" i="2"/>
  <c r="L96" i="2" s="1"/>
  <c r="K101" i="2" s="1"/>
  <c r="K103" i="2" s="1"/>
</calcChain>
</file>

<file path=xl/sharedStrings.xml><?xml version="1.0" encoding="utf-8"?>
<sst xmlns="http://schemas.openxmlformats.org/spreadsheetml/2006/main" count="283" uniqueCount="131">
  <si>
    <t>MAPA COMPARATIVO DE PREÇO</t>
  </si>
  <si>
    <t xml:space="preserve">SECRETARIA DE PLANEJAMENTO ADMINISTRAÇÃO E FINANÇAS </t>
  </si>
  <si>
    <t>Contratação de Empresa especialidade para Fornecimento SERVIÇO DE TELECOMUNICAÇÕES PARA PROVER ACESSO À INTERNET com equipamentos, link de internet com disponibilidade 24 (vinte e quatro) horas por dia, durante 7 dias na semana.</t>
  </si>
  <si>
    <t>FABIANO TOME SAVIO EIRELI</t>
  </si>
  <si>
    <t>TAUAN B. LIMA EIRELI</t>
  </si>
  <si>
    <t>R.G.B.LIMA EIRELI - ME</t>
  </si>
  <si>
    <t>MEDIA DE PREÇO UNITARIO</t>
  </si>
  <si>
    <t>VALOR ANUAL ESTIMADO</t>
  </si>
  <si>
    <t>GABINETO DO PREFEITO</t>
  </si>
  <si>
    <t>ITEM</t>
  </si>
  <si>
    <t>DESCRIÇÃO DOS SERVIÇOS</t>
  </si>
  <si>
    <t>QTD DE PONTOS</t>
  </si>
  <si>
    <t>QTD DE MB</t>
  </si>
  <si>
    <t>UND</t>
  </si>
  <si>
    <t>QTD</t>
  </si>
  <si>
    <t>Valor unitário</t>
  </si>
  <si>
    <t xml:space="preserve">GABINETE DO PREFEITO </t>
  </si>
  <si>
    <t>mês</t>
  </si>
  <si>
    <t xml:space="preserve">CHEFIA DE GABINETE DO PREFEITO </t>
  </si>
  <si>
    <t>COMISSÃO PERMANENTE DE LICITAÇÃO</t>
  </si>
  <si>
    <t xml:space="preserve">CHEFIA DE CONTROLE INTERNO </t>
  </si>
  <si>
    <t>SECRETARIA MUNICIPAL DE PLANEJAMENTO, ADMINISTRAÇÃO E FINANÇAS</t>
  </si>
  <si>
    <t xml:space="preserve">GABINETE DA SECRETARIA </t>
  </si>
  <si>
    <t>SETOR DE RECURSOS HUMANOS</t>
  </si>
  <si>
    <t>SETOR DE TRIBUTOS</t>
  </si>
  <si>
    <t>VALOR TOTAL ESTIMADO</t>
  </si>
  <si>
    <t>SECRETARIA MUNICIPAL DE EDUCAÇÃO</t>
  </si>
  <si>
    <t>ABDIZI-O BARBOSA DE LUCENA</t>
  </si>
  <si>
    <t>ALTAIR ALVES DE SOUZA</t>
  </si>
  <si>
    <t xml:space="preserve">ANA Mª DE LURDES OLIVEIRA </t>
  </si>
  <si>
    <t xml:space="preserve">ANTONIO RODRIGUES PINTO </t>
  </si>
  <si>
    <t xml:space="preserve">BRÁS DE AGUIAR </t>
  </si>
  <si>
    <t xml:space="preserve">CANTINHO MÁGICO </t>
  </si>
  <si>
    <t xml:space="preserve">CHAPEUZINHO VERMELHO </t>
  </si>
  <si>
    <t>CÍCERO PEREIRA</t>
  </si>
  <si>
    <t>CINDERELA</t>
  </si>
  <si>
    <t>CRISTO REDENTOR</t>
  </si>
  <si>
    <t xml:space="preserve">DR. ARNALDO BRANDÃO </t>
  </si>
  <si>
    <t xml:space="preserve">DUQUE DE CAXIAS </t>
  </si>
  <si>
    <t>GERMANO SILVA PENA</t>
  </si>
  <si>
    <t>Mês</t>
  </si>
  <si>
    <t>GETULIO SILVA NASCIMENTO</t>
  </si>
  <si>
    <t>HOSANA GOMES</t>
  </si>
  <si>
    <t>JORGE AMADO</t>
  </si>
  <si>
    <t>JOSÉ DUARTE MADURO</t>
  </si>
  <si>
    <t>JOSÉ LINHARES</t>
  </si>
  <si>
    <t xml:space="preserve">MARIA GOMES FEITOSA </t>
  </si>
  <si>
    <t>MARIA TEODORA VIANA</t>
  </si>
  <si>
    <t>SALA ANEXA - MARIA TEODORA VIANA</t>
  </si>
  <si>
    <t>NOVA VIDA</t>
  </si>
  <si>
    <t>PAU BRASIL</t>
  </si>
  <si>
    <t xml:space="preserve">PRESIDENTE TANCREDO NEVES </t>
  </si>
  <si>
    <t>PROFª MARIA ELON DE ARAÚJO</t>
  </si>
  <si>
    <t>PROFª LECY RIBEIRO ALVES</t>
  </si>
  <si>
    <t>PROFª LEOMAR CRUZ CADETE</t>
  </si>
  <si>
    <t>PROFª WALDISA ACÁCIO DE SOUZA MEIRA</t>
  </si>
  <si>
    <t>NESTOR ALVES DA ROCHA</t>
  </si>
  <si>
    <t>SÃO SEBASTIÃO</t>
  </si>
  <si>
    <t>SERRA GRANDE</t>
  </si>
  <si>
    <t>TIA ERCÍLIA</t>
  </si>
  <si>
    <t>TIA TOQUINHA</t>
  </si>
  <si>
    <t>TIO ZECA</t>
  </si>
  <si>
    <t>TIRADENTES</t>
  </si>
  <si>
    <t>VOVÓ MARIA MADALENA AMBRÓSIO</t>
  </si>
  <si>
    <t>SALA ANEXA - VOVÓ MARIA MADALENA AMBRÓSIO</t>
  </si>
  <si>
    <t>SECRETARIA MUNICIPAL DE SAUDE</t>
  </si>
  <si>
    <t>Nº DE PONTOS</t>
  </si>
  <si>
    <t>POSTO DE SAÚDE SEBASTIÃO RODRIGUES</t>
  </si>
  <si>
    <t>POSTO JOSÉ EUCIO RODRIGUES  -STA CECILIA</t>
  </si>
  <si>
    <t>UNIDADE BÁSICA DE SAÚDE 13 DE MAIO - TABOCA</t>
  </si>
  <si>
    <t>POSTO DE SAÚDE SERRA GRANDE I</t>
  </si>
  <si>
    <t>POSTO DE SAÚDE SERRA GRANDE II</t>
  </si>
  <si>
    <t>POSTO DE SAÚDE FONTE NOVA</t>
  </si>
  <si>
    <t>POSTO DE SAÚDE VILA SÃO RAIMUNDO</t>
  </si>
  <si>
    <t>POSTO DE SAÚDE CONFIANÇA III - VILA CENTRAL</t>
  </si>
  <si>
    <t>UNIDADE BASICA DE SAÚDE MIGUEL ALVES DE MATOS - STA RITA</t>
  </si>
  <si>
    <t>POSTO DE SAÚDE FÉLIX PINTO</t>
  </si>
  <si>
    <t>POSTO DE SAÚDE VILA SÃO JOSÉ</t>
  </si>
  <si>
    <t>SECRETARIA MUNICIPAL DE SAÚDE - SEMSA</t>
  </si>
  <si>
    <t>POSTO DE SAÚDE VILA CAXIAS</t>
  </si>
  <si>
    <t xml:space="preserve">SERVIÇO DE ATENDIMENTO MÓVEL DE URGÊNCIA – SAMU </t>
  </si>
  <si>
    <t>CENTRO DE ATENÇÃO PSICOSSOCIAL - CAPS I</t>
  </si>
  <si>
    <t>CENTRO DE FISIOTERAPIA MANOEL PACHECO DE MENEZES</t>
  </si>
  <si>
    <t>CENTRAL DE ABASTECIMENTO FARMACÊUTICO - CAF</t>
  </si>
  <si>
    <t>PRÉDIO SAMU (AO LADO DA SEMSA)</t>
  </si>
  <si>
    <t xml:space="preserve">POSTO DE SAUDE VILA AGUIAR </t>
  </si>
  <si>
    <t>CONSELHO MUNICIPAL DE SAUDE DE SAUDE</t>
  </si>
  <si>
    <t>POSTO DE SAUDE VILA UNIÃO</t>
  </si>
  <si>
    <t>POSTO DE SAUDE VILA PAU BRASIL</t>
  </si>
  <si>
    <t>SECRETARIA MUNICIPAL DE ASSISTENCIA E AÇÃO SOCIAL</t>
  </si>
  <si>
    <t>QTD.</t>
  </si>
  <si>
    <t>CENTRO DE REFERÊNCIA DE ASSISTÊNCIA SOCIAL</t>
  </si>
  <si>
    <t>CENTRO DE REFERÊNCIA ESPECIALIZADO DE ASSISTÊNCIA SOCIAL</t>
  </si>
  <si>
    <t>CONSELHO TUTELAR</t>
  </si>
  <si>
    <t>DEMAIS SECRETARIAS MUNUCIPAIS</t>
  </si>
  <si>
    <t>SECRETARIA MUNICIPAL DE INFRAESTRUTURA</t>
  </si>
  <si>
    <t>MES</t>
  </si>
  <si>
    <t>SECRETARIA MUNICIPAL DO INDIO</t>
  </si>
  <si>
    <t>SECRETARIA MUNICIPAL DE RELAÇÕES INSTITUCIONAIS</t>
  </si>
  <si>
    <t>SECRETARIA MUNICIPAL DE SEGURANÇA URBANA E TRANSITO RODOVIÁRIO</t>
  </si>
  <si>
    <t>SECRETARIA MUNICIPAL DE MEIO AMBIENTE</t>
  </si>
  <si>
    <t>SECRETARIA MUNICIPAL DE DESENVOLVIMENTO AGROPECUÁRIO</t>
  </si>
  <si>
    <t>SECRETARIA MUNICIPAL DE CULTURA, TURISMO, ESPORTE E LAZER</t>
  </si>
  <si>
    <t>PREÇO MÉDIO UNITARIO =  ( VALOR UNIRIO 01 + VALOR UNITARIO 2 + VALOR UNITARIO 03 / 3)</t>
  </si>
  <si>
    <t>VALOR ANUAL ESTIMADO = PREÇO MEDIO UNITARIO * QTD</t>
  </si>
  <si>
    <t>VALOR TOTAL ESTIMADO = SOMA DE TODOS OS ITENS DO VALOR ANUAL ESTIMADO</t>
  </si>
  <si>
    <t xml:space="preserve">ENDEREÇO </t>
  </si>
  <si>
    <t>VALOR TOTAL ESTIMADO DO PROCESSO É DE R$ 608.000,00</t>
  </si>
  <si>
    <t>VALOR MENSAL ESTIMADO</t>
  </si>
  <si>
    <t>__________________________________</t>
  </si>
  <si>
    <t>PREÇO MÉDIO UNITARIO =  ( VALOR UNITÁRIO 01 + VALOR UNITÁRIO 02 + VALOR UNITÁRIO 03)/3</t>
  </si>
  <si>
    <t>VALOR ANUAL ESTIMADO = PREÇO MENSAL ESTIMADO * QTD DE MESES</t>
  </si>
  <si>
    <t>VALOR MENSAL ESTIMADO = PREÇO MEDIO UNITÁRIO * QTD DE POSTOS</t>
  </si>
  <si>
    <t>KENNEDY LEITE DA SILVA</t>
  </si>
  <si>
    <t>Secretário Municipal de Educação</t>
  </si>
  <si>
    <t>Decreto n.º 197/2021</t>
  </si>
  <si>
    <t>AUXILIAR ADMINISTRATIVO</t>
  </si>
  <si>
    <t>MOTORISTA - CAT. D</t>
  </si>
  <si>
    <t>AUXILIAR DE SERVIÇOS GERAIS</t>
  </si>
  <si>
    <t xml:space="preserve">ENCARREGADO DE LIMPEZA </t>
  </si>
  <si>
    <t>COPEIRA</t>
  </si>
  <si>
    <t>Serviço Mensal</t>
  </si>
  <si>
    <t>Contratação de serviços de natureza continuada de Apoio administrativo em regime de dedicação exclusiva de mão de obra para atender às necessidades da Secretaria Municipal de Educação de Cantá/RR, conforme condições, quantidades e exigências estabelecidas neste instrumento e seus anexos.</t>
  </si>
  <si>
    <t xml:space="preserve">VALOR TOTAL ESTIMADO DO PROCESSO É DE R$ </t>
  </si>
  <si>
    <t>MÉDIA DE VALOR UNITARIO</t>
  </si>
  <si>
    <t>TAUMANAN COMÉRCIO E SERVIÇOS</t>
  </si>
  <si>
    <t>SETE SERVIÇOS TÉCNICOS ESPECIALIZADOS LTDA</t>
  </si>
  <si>
    <t>PORTEIRO DIURNO</t>
  </si>
  <si>
    <t>VIGIA</t>
  </si>
  <si>
    <t>SUBLIME MULTISERVICE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</si>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</sst>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\ * #,##0.0000_-;\-&quot;R$&quot;\ * #,##0.0000_-;_-&quot;R$&quot;\ * &quot;-&quot;??_-;_-@"/>
  </numFmts>
  <fonts count="16" x14ac:knownFonts="1">
    <font>
      <sz val="11"/>
      <color rgb="FF000000"/>
      <name val="Calibri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sz val="11"/>
      <name val="Calibri"/>
      <family val="2"/>
    </font>
    <font>
      <b/>
      <sz val="10"/>
      <color rgb="FF000000"/>
      <name val="Cambria"/>
      <family val="1"/>
    </font>
    <font>
      <b/>
      <sz val="11"/>
      <color rgb="FF000000"/>
      <name val="Cambria"/>
      <family val="1"/>
    </font>
    <font>
      <b/>
      <sz val="12"/>
      <color rgb="FF000000"/>
      <name val="Cambria"/>
      <family val="1"/>
    </font>
    <font>
      <u/>
      <sz val="12"/>
      <color rgb="FF0000FF"/>
      <name val="Cambria"/>
      <family val="1"/>
    </font>
    <font>
      <b/>
      <sz val="13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sz val="12"/>
      <color rgb="FF000000"/>
      <name val="Cambria"/>
      <family val="1"/>
    </font>
    <font>
      <b/>
      <sz val="11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Cambri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0" fillId="0" borderId="0" xfId="0" applyNumberForma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2" fontId="0" fillId="0" borderId="0" xfId="0" applyNumberFormat="1"/>
    <xf numFmtId="165" fontId="2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0" fillId="0" borderId="15" xfId="0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left"/>
    </xf>
    <xf numFmtId="0" fontId="3" fillId="0" borderId="15" xfId="0" applyFont="1" applyBorder="1"/>
    <xf numFmtId="0" fontId="10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5" fillId="0" borderId="17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44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0" borderId="7" xfId="0" applyFont="1" applyBorder="1"/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3" fillId="0" borderId="10" xfId="0" applyFont="1" applyBorder="1"/>
    <xf numFmtId="0" fontId="3" fillId="0" borderId="11" xfId="0" applyFont="1" applyBorder="1"/>
    <xf numFmtId="0" fontId="6" fillId="0" borderId="1" xfId="0" applyFont="1" applyBorder="1" applyAlignment="1">
      <alignment horizontal="left" wrapText="1"/>
    </xf>
    <xf numFmtId="0" fontId="3" fillId="0" borderId="2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3" fillId="0" borderId="13" xfId="0" applyFont="1" applyBorder="1"/>
    <xf numFmtId="0" fontId="3" fillId="0" borderId="14" xfId="0" applyFont="1" applyBorder="1"/>
    <xf numFmtId="164" fontId="8" fillId="0" borderId="0" xfId="0" applyNumberFormat="1" applyFont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6" xfId="0" applyFont="1" applyBorder="1"/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mds.gov.br/assuntos/assistencia-social/unidades-de-atendimento/cre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topLeftCell="C5" zoomScaleNormal="100" zoomScaleSheetLayoutView="100" workbookViewId="0">
      <selection activeCell="I15" sqref="I15:J15"/>
    </sheetView>
  </sheetViews>
  <sheetFormatPr defaultColWidth="14.44140625" defaultRowHeight="15" customHeight="1" x14ac:dyDescent="0.3"/>
  <cols>
    <col min="1" max="1" width="9.33203125" customWidth="1"/>
    <col min="2" max="2" width="62" customWidth="1"/>
    <col min="3" max="3" width="23.6640625" customWidth="1"/>
    <col min="4" max="4" width="12.88671875" customWidth="1"/>
    <col min="5" max="5" width="6.44140625" customWidth="1"/>
    <col min="6" max="6" width="21.88671875" customWidth="1"/>
    <col min="7" max="7" width="19.33203125" customWidth="1"/>
    <col min="8" max="8" width="20.33203125" customWidth="1"/>
    <col min="9" max="9" width="17.109375" bestFit="1" customWidth="1"/>
    <col min="10" max="10" width="23.6640625" customWidth="1"/>
  </cols>
  <sheetData>
    <row r="1" spans="1:10" ht="95.4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ht="15.75" customHeight="1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58.95" customHeight="1" x14ac:dyDescent="0.3">
      <c r="A4" s="71" t="s">
        <v>122</v>
      </c>
      <c r="B4" s="72"/>
      <c r="C4" s="72"/>
      <c r="D4" s="72"/>
      <c r="E4" s="73"/>
      <c r="F4" s="63" t="s">
        <v>129</v>
      </c>
      <c r="G4" s="63" t="s">
        <v>125</v>
      </c>
      <c r="H4" s="63" t="s">
        <v>126</v>
      </c>
      <c r="I4" s="61" t="s">
        <v>124</v>
      </c>
      <c r="J4" s="69" t="s">
        <v>108</v>
      </c>
    </row>
    <row r="5" spans="1:10" ht="15.75" customHeight="1" x14ac:dyDescent="0.3">
      <c r="A5" s="74"/>
      <c r="B5" s="75"/>
      <c r="C5" s="75"/>
      <c r="D5" s="75"/>
      <c r="E5" s="76"/>
      <c r="F5" s="64"/>
      <c r="G5" s="64"/>
      <c r="H5" s="64"/>
      <c r="I5" s="62"/>
      <c r="J5" s="70"/>
    </row>
    <row r="6" spans="1:10" ht="24" customHeight="1" x14ac:dyDescent="0.3">
      <c r="A6" s="28" t="s">
        <v>9</v>
      </c>
      <c r="B6" s="28" t="s">
        <v>10</v>
      </c>
      <c r="C6" s="27" t="s">
        <v>11</v>
      </c>
      <c r="D6" s="28" t="s">
        <v>13</v>
      </c>
      <c r="E6" s="28" t="s">
        <v>14</v>
      </c>
      <c r="F6" s="77" t="str">
        <f>UPPER("VALOR UNITÁRIO")</f>
        <v>VALOR UNITÁRIO</v>
      </c>
      <c r="G6" s="78"/>
      <c r="H6" s="79"/>
      <c r="I6" s="62"/>
      <c r="J6" s="70"/>
    </row>
    <row r="7" spans="1:10" ht="41.4" customHeight="1" x14ac:dyDescent="0.3">
      <c r="A7" s="29">
        <v>1</v>
      </c>
      <c r="B7" s="35" t="s">
        <v>116</v>
      </c>
      <c r="C7" s="30">
        <v>50</v>
      </c>
      <c r="D7" s="30" t="s">
        <v>121</v>
      </c>
      <c r="E7" s="30">
        <v>12</v>
      </c>
      <c r="F7" s="31">
        <v>3497.34</v>
      </c>
      <c r="G7" s="31">
        <v>3518.34</v>
      </c>
      <c r="H7" s="32">
        <v>3630.31</v>
      </c>
      <c r="I7" s="34">
        <f>ROUND(AVERAGE(F7:H7),2)</f>
        <v>3548.66</v>
      </c>
      <c r="J7" s="32">
        <f>C7*I7</f>
        <v>177433</v>
      </c>
    </row>
    <row r="8" spans="1:10" ht="43.95" customHeight="1" x14ac:dyDescent="0.3">
      <c r="A8" s="29">
        <v>2</v>
      </c>
      <c r="B8" s="35" t="s">
        <v>117</v>
      </c>
      <c r="C8" s="30">
        <v>12</v>
      </c>
      <c r="D8" s="30" t="s">
        <v>121</v>
      </c>
      <c r="E8" s="30">
        <v>12</v>
      </c>
      <c r="F8" s="31">
        <v>3863.13</v>
      </c>
      <c r="G8" s="31">
        <v>4486.6000000000004</v>
      </c>
      <c r="H8" s="32">
        <v>4627.68</v>
      </c>
      <c r="I8" s="32">
        <f t="shared" ref="I8:I13" si="0">ROUND(AVERAGE(F8:H8),2)</f>
        <v>4325.8</v>
      </c>
      <c r="J8" s="32">
        <f t="shared" ref="J8:J13" si="1">I8*C8</f>
        <v>51909.600000000006</v>
      </c>
    </row>
    <row r="9" spans="1:10" ht="43.2" customHeight="1" x14ac:dyDescent="0.3">
      <c r="A9" s="29">
        <v>3</v>
      </c>
      <c r="B9" s="35" t="s">
        <v>118</v>
      </c>
      <c r="C9" s="30">
        <v>50</v>
      </c>
      <c r="D9" s="30" t="s">
        <v>121</v>
      </c>
      <c r="E9" s="30">
        <v>12</v>
      </c>
      <c r="F9" s="31">
        <v>3497.34</v>
      </c>
      <c r="G9" s="31">
        <v>3518.34</v>
      </c>
      <c r="H9" s="32">
        <v>3630.31</v>
      </c>
      <c r="I9" s="32">
        <f t="shared" si="0"/>
        <v>3548.66</v>
      </c>
      <c r="J9" s="32">
        <f t="shared" si="1"/>
        <v>177433</v>
      </c>
    </row>
    <row r="10" spans="1:10" ht="46.2" customHeight="1" x14ac:dyDescent="0.3">
      <c r="A10" s="29">
        <v>4</v>
      </c>
      <c r="B10" s="35" t="s">
        <v>119</v>
      </c>
      <c r="C10" s="30">
        <v>3</v>
      </c>
      <c r="D10" s="30" t="s">
        <v>121</v>
      </c>
      <c r="E10" s="30">
        <v>12</v>
      </c>
      <c r="F10" s="31">
        <v>4102.5200000000004</v>
      </c>
      <c r="G10" s="31">
        <v>4617.8100000000004</v>
      </c>
      <c r="H10" s="32">
        <v>4762.83</v>
      </c>
      <c r="I10" s="32">
        <f t="shared" si="0"/>
        <v>4494.3900000000003</v>
      </c>
      <c r="J10" s="32">
        <f t="shared" si="1"/>
        <v>13483.170000000002</v>
      </c>
    </row>
    <row r="11" spans="1:10" ht="37.200000000000003" customHeight="1" x14ac:dyDescent="0.3">
      <c r="A11" s="29">
        <v>5</v>
      </c>
      <c r="B11" s="35" t="s">
        <v>120</v>
      </c>
      <c r="C11" s="30">
        <v>20</v>
      </c>
      <c r="D11" s="30" t="s">
        <v>121</v>
      </c>
      <c r="E11" s="30">
        <v>12</v>
      </c>
      <c r="F11" s="31">
        <v>3497.34</v>
      </c>
      <c r="G11" s="31">
        <v>3518.34</v>
      </c>
      <c r="H11" s="32">
        <v>3630.31</v>
      </c>
      <c r="I11" s="32">
        <f t="shared" si="0"/>
        <v>3548.66</v>
      </c>
      <c r="J11" s="32">
        <f t="shared" si="1"/>
        <v>70973.2</v>
      </c>
    </row>
    <row r="12" spans="1:10" ht="32.4" customHeight="1" x14ac:dyDescent="0.3">
      <c r="A12" s="29">
        <v>6</v>
      </c>
      <c r="B12" s="30" t="s">
        <v>127</v>
      </c>
      <c r="C12" s="30">
        <v>15</v>
      </c>
      <c r="D12" s="30" t="s">
        <v>121</v>
      </c>
      <c r="E12" s="30">
        <v>12</v>
      </c>
      <c r="F12" s="31">
        <v>3497.34</v>
      </c>
      <c r="G12" s="31">
        <v>3518.34</v>
      </c>
      <c r="H12" s="32">
        <v>3630.31</v>
      </c>
      <c r="I12" s="32">
        <f>ROUND(AVERAGE(F12:H12),2)</f>
        <v>3548.66</v>
      </c>
      <c r="J12" s="32">
        <f t="shared" si="1"/>
        <v>53229.899999999994</v>
      </c>
    </row>
    <row r="13" spans="1:10" ht="32.4" customHeight="1" x14ac:dyDescent="0.3">
      <c r="A13" s="38">
        <v>7</v>
      </c>
      <c r="B13" s="39" t="s">
        <v>128</v>
      </c>
      <c r="C13" s="39">
        <v>20</v>
      </c>
      <c r="D13" s="39" t="s">
        <v>121</v>
      </c>
      <c r="E13" s="39">
        <v>12</v>
      </c>
      <c r="F13" s="40">
        <v>3497.34</v>
      </c>
      <c r="G13" s="40">
        <v>3518.34</v>
      </c>
      <c r="H13" s="41">
        <v>3630.31</v>
      </c>
      <c r="I13" s="41">
        <f t="shared" si="0"/>
        <v>3548.66</v>
      </c>
      <c r="J13" s="41">
        <f t="shared" si="1"/>
        <v>70973.2</v>
      </c>
    </row>
    <row r="14" spans="1:10" s="42" customFormat="1" ht="19.2" customHeight="1" x14ac:dyDescent="0.3">
      <c r="A14" s="43" t="s">
        <v>108</v>
      </c>
      <c r="B14" s="44"/>
      <c r="C14" s="44"/>
      <c r="D14" s="44"/>
      <c r="E14" s="44"/>
      <c r="F14" s="44"/>
      <c r="G14" s="44"/>
      <c r="H14" s="45"/>
      <c r="I14" s="59">
        <v>615435.06999999995</v>
      </c>
      <c r="J14" s="49"/>
    </row>
    <row r="15" spans="1:10" s="42" customFormat="1" ht="19.95" customHeight="1" x14ac:dyDescent="0.3">
      <c r="A15" s="43" t="s">
        <v>7</v>
      </c>
      <c r="B15" s="44"/>
      <c r="C15" s="44"/>
      <c r="D15" s="44"/>
      <c r="E15" s="44"/>
      <c r="F15" s="44"/>
      <c r="G15" s="44"/>
      <c r="H15" s="45"/>
      <c r="I15" s="67">
        <f>I14*12</f>
        <v>7385220.8399999999</v>
      </c>
      <c r="J15" s="68"/>
    </row>
    <row r="16" spans="1:10" ht="15.6" customHeight="1" x14ac:dyDescent="0.3">
      <c r="A16" s="54" t="s">
        <v>123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15.75" customHeight="1" x14ac:dyDescent="0.3">
      <c r="A17" s="50" t="s">
        <v>110</v>
      </c>
      <c r="B17" s="51"/>
      <c r="C17" s="51"/>
      <c r="D17" s="52"/>
      <c r="E17" s="53"/>
      <c r="F17" s="13"/>
      <c r="G17" s="13"/>
      <c r="H17" s="13"/>
      <c r="I17" s="13"/>
      <c r="J17" s="13"/>
    </row>
    <row r="18" spans="1:10" ht="15.75" customHeight="1" x14ac:dyDescent="0.3">
      <c r="A18" s="48" t="s">
        <v>112</v>
      </c>
      <c r="B18" s="49"/>
      <c r="C18" s="49"/>
      <c r="D18" s="13"/>
      <c r="E18" s="13"/>
      <c r="F18" s="13"/>
      <c r="G18" s="13"/>
      <c r="H18" s="13"/>
      <c r="I18" s="13"/>
      <c r="J18" s="13"/>
    </row>
    <row r="19" spans="1:10" ht="15.75" customHeight="1" x14ac:dyDescent="0.3">
      <c r="A19" s="60" t="s">
        <v>111</v>
      </c>
      <c r="B19" s="49"/>
      <c r="C19" s="49"/>
      <c r="D19" s="12"/>
      <c r="E19" s="12"/>
      <c r="F19" s="12"/>
      <c r="G19" s="12"/>
      <c r="H19" s="12"/>
      <c r="I19" s="12"/>
      <c r="J19" s="12"/>
    </row>
    <row r="20" spans="1:10" ht="15.75" customHeight="1" x14ac:dyDescent="0.3">
      <c r="A20" s="36"/>
      <c r="B20" s="37"/>
      <c r="C20" s="37"/>
      <c r="D20" s="12"/>
      <c r="E20" s="12"/>
      <c r="F20" s="12" t="s">
        <v>130</v>
      </c>
      <c r="G20" s="12"/>
      <c r="H20" s="12"/>
      <c r="I20" s="12"/>
      <c r="J20" s="12"/>
    </row>
    <row r="21" spans="1:10" ht="15.75" customHeight="1" x14ac:dyDescent="0.3">
      <c r="A21" s="36"/>
      <c r="B21" s="37"/>
      <c r="C21" s="37"/>
      <c r="D21" s="12"/>
      <c r="E21" s="12"/>
      <c r="F21" s="12"/>
      <c r="G21" s="12"/>
      <c r="H21" s="12"/>
      <c r="I21" s="12"/>
      <c r="J21" s="12"/>
    </row>
    <row r="22" spans="1:10" ht="15.75" customHeight="1" x14ac:dyDescent="0.3">
      <c r="A22" s="36"/>
      <c r="B22" s="37"/>
      <c r="C22" s="37"/>
      <c r="D22" s="12"/>
      <c r="E22" s="12"/>
      <c r="F22" s="12"/>
      <c r="G22" s="12"/>
      <c r="H22" s="12"/>
      <c r="I22" s="12"/>
      <c r="J22" s="12"/>
    </row>
    <row r="23" spans="1:10" ht="15.75" customHeight="1" x14ac:dyDescent="0.3">
      <c r="A23" s="56" t="s">
        <v>109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5.75" customHeight="1" x14ac:dyDescent="0.3">
      <c r="A24" s="57" t="s">
        <v>113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ht="15.75" customHeight="1" x14ac:dyDescent="0.3">
      <c r="A25" s="57" t="s">
        <v>114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1:10" ht="15.75" customHeight="1" x14ac:dyDescent="0.3">
      <c r="A26" s="57" t="s">
        <v>115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0" ht="15" customHeight="1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15" customHeigh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15" customHeight="1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1" spans="1:10" ht="15" customHeight="1" x14ac:dyDescent="0.3">
      <c r="G31" s="25"/>
    </row>
    <row r="32" spans="1:10" ht="15" customHeight="1" x14ac:dyDescent="0.3">
      <c r="H32" s="26"/>
    </row>
    <row r="33" spans="7:9" ht="15" customHeight="1" x14ac:dyDescent="0.3">
      <c r="H33" s="26"/>
    </row>
    <row r="34" spans="7:9" ht="15" customHeight="1" x14ac:dyDescent="0.3">
      <c r="G34" s="11"/>
      <c r="H34" s="26"/>
      <c r="I34" s="12"/>
    </row>
  </sheetData>
  <mergeCells count="24">
    <mergeCell ref="F4:F5"/>
    <mergeCell ref="A2:J3"/>
    <mergeCell ref="I15:J15"/>
    <mergeCell ref="G4:G5"/>
    <mergeCell ref="H4:H5"/>
    <mergeCell ref="J4:J6"/>
    <mergeCell ref="A4:E5"/>
    <mergeCell ref="F6:H6"/>
    <mergeCell ref="A15:H15"/>
    <mergeCell ref="A14:H14"/>
    <mergeCell ref="A1:J1"/>
    <mergeCell ref="A29:J29"/>
    <mergeCell ref="A18:C18"/>
    <mergeCell ref="A17:E17"/>
    <mergeCell ref="A16:J16"/>
    <mergeCell ref="A27:J27"/>
    <mergeCell ref="A28:J28"/>
    <mergeCell ref="A23:J23"/>
    <mergeCell ref="A24:J24"/>
    <mergeCell ref="A25:J25"/>
    <mergeCell ref="A26:J26"/>
    <mergeCell ref="I14:J14"/>
    <mergeCell ref="A19:C19"/>
    <mergeCell ref="I4:I6"/>
  </mergeCells>
  <pageMargins left="0.51181102362204722" right="0.51181102362204722" top="0.78740157480314965" bottom="0.78740157480314965" header="0" footer="0"/>
  <pageSetup paperSize="9" scale="63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topLeftCell="A2" workbookViewId="0">
      <selection activeCell="A3" sqref="A3:A9"/>
    </sheetView>
  </sheetViews>
  <sheetFormatPr defaultRowHeight="14.4" x14ac:dyDescent="0.3"/>
  <cols>
    <col min="1" max="1" width="17.109375" customWidth="1"/>
  </cols>
  <sheetData>
    <row r="3" spans="1:1" x14ac:dyDescent="0.3">
      <c r="A3" s="33">
        <v>3548.66</v>
      </c>
    </row>
    <row r="4" spans="1:1" x14ac:dyDescent="0.3">
      <c r="A4" s="33">
        <v>4325.8</v>
      </c>
    </row>
    <row r="5" spans="1:1" x14ac:dyDescent="0.3">
      <c r="A5" s="33">
        <v>3548.66</v>
      </c>
    </row>
    <row r="6" spans="1:1" x14ac:dyDescent="0.3">
      <c r="A6" s="33">
        <v>4494.3900000000003</v>
      </c>
    </row>
    <row r="7" spans="1:1" x14ac:dyDescent="0.3">
      <c r="A7" s="33">
        <v>3548.66</v>
      </c>
    </row>
    <row r="8" spans="1:1" x14ac:dyDescent="0.3">
      <c r="A8" s="33">
        <v>3548.66</v>
      </c>
    </row>
    <row r="9" spans="1:1" x14ac:dyDescent="0.3">
      <c r="A9" s="33">
        <v>3548.66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/>
  </sheetViews>
  <sheetFormatPr defaultColWidth="14.44140625" defaultRowHeight="15" customHeight="1" x14ac:dyDescent="0.3"/>
  <cols>
    <col min="1" max="1" width="9.109375" customWidth="1"/>
    <col min="2" max="2" width="51.6640625" customWidth="1"/>
    <col min="3" max="6" width="9.109375" customWidth="1"/>
    <col min="7" max="7" width="29.6640625" customWidth="1"/>
    <col min="8" max="8" width="27" customWidth="1"/>
    <col min="9" max="9" width="20.5546875" customWidth="1"/>
    <col min="10" max="10" width="21.109375" customWidth="1"/>
    <col min="11" max="11" width="29.5546875" customWidth="1"/>
    <col min="12" max="12" width="27.33203125" customWidth="1"/>
  </cols>
  <sheetData>
    <row r="1" spans="1:12" ht="14.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x14ac:dyDescent="0.3">
      <c r="A2" s="95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4.4" x14ac:dyDescent="0.3">
      <c r="A3" s="95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5.6" x14ac:dyDescent="0.3">
      <c r="A4" s="98" t="s">
        <v>2</v>
      </c>
      <c r="B4" s="84"/>
      <c r="C4" s="84"/>
      <c r="D4" s="84"/>
      <c r="E4" s="84"/>
      <c r="F4" s="85"/>
      <c r="G4" s="15"/>
      <c r="H4" s="97" t="s">
        <v>3</v>
      </c>
      <c r="I4" s="97" t="s">
        <v>4</v>
      </c>
      <c r="J4" s="97" t="s">
        <v>5</v>
      </c>
      <c r="K4" s="61" t="s">
        <v>6</v>
      </c>
      <c r="L4" s="61" t="s">
        <v>7</v>
      </c>
    </row>
    <row r="5" spans="1:12" ht="15.6" x14ac:dyDescent="0.3">
      <c r="A5" s="1"/>
      <c r="B5" s="86" t="s">
        <v>8</v>
      </c>
      <c r="C5" s="84"/>
      <c r="D5" s="84"/>
      <c r="E5" s="84"/>
      <c r="F5" s="85"/>
      <c r="G5" s="16"/>
      <c r="H5" s="96"/>
      <c r="I5" s="96"/>
      <c r="J5" s="96"/>
      <c r="K5" s="62"/>
      <c r="L5" s="62"/>
    </row>
    <row r="6" spans="1:12" ht="45" x14ac:dyDescent="0.3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106</v>
      </c>
      <c r="H6" s="2" t="s">
        <v>15</v>
      </c>
      <c r="I6" s="2" t="s">
        <v>15</v>
      </c>
      <c r="J6" s="2" t="s">
        <v>15</v>
      </c>
      <c r="K6" s="96"/>
      <c r="L6" s="96"/>
    </row>
    <row r="7" spans="1:12" ht="15.6" x14ac:dyDescent="0.3">
      <c r="A7" s="17">
        <v>1</v>
      </c>
      <c r="B7" s="3" t="s">
        <v>16</v>
      </c>
      <c r="C7" s="4">
        <v>1</v>
      </c>
      <c r="D7" s="4">
        <v>10</v>
      </c>
      <c r="E7" s="4" t="s">
        <v>17</v>
      </c>
      <c r="F7" s="4">
        <v>12</v>
      </c>
      <c r="G7" s="4"/>
      <c r="H7" s="5">
        <v>500</v>
      </c>
      <c r="I7" s="5">
        <v>470</v>
      </c>
      <c r="J7" s="18">
        <v>550</v>
      </c>
      <c r="K7" s="18">
        <f t="shared" ref="K7:K10" si="0">AVERAGE(H7:J7)</f>
        <v>506.66666666666669</v>
      </c>
      <c r="L7" s="18">
        <f t="shared" ref="L7:L10" si="1">K7*F7</f>
        <v>6080</v>
      </c>
    </row>
    <row r="8" spans="1:12" ht="15.6" x14ac:dyDescent="0.3">
      <c r="A8" s="17">
        <v>2</v>
      </c>
      <c r="B8" s="3" t="s">
        <v>18</v>
      </c>
      <c r="C8" s="4">
        <v>1</v>
      </c>
      <c r="D8" s="4">
        <v>10</v>
      </c>
      <c r="E8" s="4" t="s">
        <v>17</v>
      </c>
      <c r="F8" s="4">
        <v>12</v>
      </c>
      <c r="G8" s="4"/>
      <c r="H8" s="5">
        <v>500</v>
      </c>
      <c r="I8" s="5">
        <v>470</v>
      </c>
      <c r="J8" s="18">
        <v>550</v>
      </c>
      <c r="K8" s="18">
        <f t="shared" si="0"/>
        <v>506.66666666666669</v>
      </c>
      <c r="L8" s="18">
        <f t="shared" si="1"/>
        <v>6080</v>
      </c>
    </row>
    <row r="9" spans="1:12" ht="15.6" x14ac:dyDescent="0.3">
      <c r="A9" s="17">
        <v>3</v>
      </c>
      <c r="B9" s="3" t="s">
        <v>19</v>
      </c>
      <c r="C9" s="4">
        <v>1</v>
      </c>
      <c r="D9" s="4">
        <v>60</v>
      </c>
      <c r="E9" s="4" t="s">
        <v>17</v>
      </c>
      <c r="F9" s="4">
        <v>12</v>
      </c>
      <c r="G9" s="4"/>
      <c r="H9" s="5">
        <v>3000</v>
      </c>
      <c r="I9" s="5">
        <v>2820</v>
      </c>
      <c r="J9" s="18">
        <v>3300</v>
      </c>
      <c r="K9" s="18">
        <f t="shared" si="0"/>
        <v>3040</v>
      </c>
      <c r="L9" s="18">
        <f t="shared" si="1"/>
        <v>36480</v>
      </c>
    </row>
    <row r="10" spans="1:12" ht="15.6" x14ac:dyDescent="0.3">
      <c r="A10" s="17">
        <v>4</v>
      </c>
      <c r="B10" s="3" t="s">
        <v>20</v>
      </c>
      <c r="C10" s="4">
        <v>1</v>
      </c>
      <c r="D10" s="4">
        <v>10</v>
      </c>
      <c r="E10" s="4" t="s">
        <v>17</v>
      </c>
      <c r="F10" s="4">
        <v>12</v>
      </c>
      <c r="G10" s="4"/>
      <c r="H10" s="5">
        <v>500</v>
      </c>
      <c r="I10" s="5">
        <v>470</v>
      </c>
      <c r="J10" s="18">
        <v>550</v>
      </c>
      <c r="K10" s="18">
        <f t="shared" si="0"/>
        <v>506.66666666666669</v>
      </c>
      <c r="L10" s="18">
        <f t="shared" si="1"/>
        <v>6080</v>
      </c>
    </row>
    <row r="11" spans="1:12" ht="15.6" x14ac:dyDescent="0.3">
      <c r="A11" s="17"/>
      <c r="B11" s="3"/>
      <c r="C11" s="4"/>
      <c r="D11" s="4"/>
      <c r="E11" s="4"/>
      <c r="F11" s="4"/>
      <c r="G11" s="4"/>
      <c r="H11" s="5"/>
      <c r="I11" s="5"/>
      <c r="J11" s="18"/>
      <c r="K11" s="18"/>
      <c r="L11" s="19">
        <f>SUM(L7:L10)</f>
        <v>54720</v>
      </c>
    </row>
    <row r="12" spans="1:12" x14ac:dyDescent="0.3">
      <c r="A12" s="94" t="s">
        <v>21</v>
      </c>
      <c r="B12" s="84"/>
      <c r="C12" s="84"/>
      <c r="D12" s="84"/>
      <c r="E12" s="84"/>
      <c r="F12" s="84"/>
      <c r="G12" s="84"/>
      <c r="H12" s="84"/>
      <c r="I12" s="84"/>
      <c r="J12" s="85"/>
      <c r="K12" s="2"/>
      <c r="L12" s="2"/>
    </row>
    <row r="13" spans="1:12" ht="45" x14ac:dyDescent="0.3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/>
      <c r="H13" s="2" t="s">
        <v>15</v>
      </c>
      <c r="I13" s="2" t="s">
        <v>15</v>
      </c>
      <c r="J13" s="2" t="s">
        <v>15</v>
      </c>
      <c r="K13" s="2" t="s">
        <v>6</v>
      </c>
      <c r="L13" s="2" t="s">
        <v>7</v>
      </c>
    </row>
    <row r="14" spans="1:12" ht="15.6" x14ac:dyDescent="0.3">
      <c r="A14" s="17">
        <v>1</v>
      </c>
      <c r="B14" s="3" t="s">
        <v>22</v>
      </c>
      <c r="C14" s="4">
        <v>1</v>
      </c>
      <c r="D14" s="4">
        <v>20</v>
      </c>
      <c r="E14" s="4" t="s">
        <v>17</v>
      </c>
      <c r="F14" s="4">
        <v>12</v>
      </c>
      <c r="G14" s="4"/>
      <c r="H14" s="5">
        <v>1000</v>
      </c>
      <c r="I14" s="5">
        <v>940</v>
      </c>
      <c r="J14" s="18">
        <v>1100</v>
      </c>
      <c r="K14" s="18">
        <f t="shared" ref="K14:K16" si="2">AVERAGE(H14:J14)</f>
        <v>1013.3333333333334</v>
      </c>
      <c r="L14" s="18">
        <f t="shared" ref="L14:L16" si="3">K14*F14</f>
        <v>12160</v>
      </c>
    </row>
    <row r="15" spans="1:12" ht="15.6" x14ac:dyDescent="0.3">
      <c r="A15" s="17">
        <v>2</v>
      </c>
      <c r="B15" s="3" t="s">
        <v>23</v>
      </c>
      <c r="C15" s="4">
        <v>1</v>
      </c>
      <c r="D15" s="4">
        <v>10</v>
      </c>
      <c r="E15" s="4" t="s">
        <v>17</v>
      </c>
      <c r="F15" s="4">
        <v>12</v>
      </c>
      <c r="G15" s="4"/>
      <c r="H15" s="5">
        <v>500</v>
      </c>
      <c r="I15" s="5">
        <v>470</v>
      </c>
      <c r="J15" s="18">
        <v>550</v>
      </c>
      <c r="K15" s="18">
        <f t="shared" si="2"/>
        <v>506.66666666666669</v>
      </c>
      <c r="L15" s="18">
        <f t="shared" si="3"/>
        <v>6080</v>
      </c>
    </row>
    <row r="16" spans="1:12" ht="15.6" x14ac:dyDescent="0.3">
      <c r="A16" s="17">
        <v>3</v>
      </c>
      <c r="B16" s="3" t="s">
        <v>24</v>
      </c>
      <c r="C16" s="4">
        <v>1</v>
      </c>
      <c r="D16" s="4">
        <v>20</v>
      </c>
      <c r="E16" s="4" t="s">
        <v>17</v>
      </c>
      <c r="F16" s="4">
        <v>12</v>
      </c>
      <c r="G16" s="4"/>
      <c r="H16" s="5">
        <v>1000</v>
      </c>
      <c r="I16" s="5">
        <v>940</v>
      </c>
      <c r="J16" s="18">
        <v>1100</v>
      </c>
      <c r="K16" s="18">
        <f t="shared" si="2"/>
        <v>1013.3333333333334</v>
      </c>
      <c r="L16" s="18">
        <f t="shared" si="3"/>
        <v>12160</v>
      </c>
    </row>
    <row r="17" spans="1:12" ht="14.4" x14ac:dyDescent="0.3">
      <c r="A17" s="93" t="s">
        <v>25</v>
      </c>
      <c r="B17" s="84"/>
      <c r="C17" s="84"/>
      <c r="D17" s="84"/>
      <c r="E17" s="84"/>
      <c r="F17" s="84"/>
      <c r="G17" s="84"/>
      <c r="H17" s="84"/>
      <c r="I17" s="84"/>
      <c r="J17" s="85"/>
      <c r="K17" s="87">
        <f>SUM(L14:L16)</f>
        <v>30400</v>
      </c>
      <c r="L17" s="85"/>
    </row>
    <row r="18" spans="1:12" ht="14.4" x14ac:dyDescent="0.3">
      <c r="A18" s="93" t="s">
        <v>26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/>
    </row>
    <row r="19" spans="1:12" ht="45" x14ac:dyDescent="0.3">
      <c r="A19" s="2" t="s">
        <v>9</v>
      </c>
      <c r="B19" s="2" t="s">
        <v>10</v>
      </c>
      <c r="C19" s="2" t="s">
        <v>11</v>
      </c>
      <c r="D19" s="2" t="s">
        <v>12</v>
      </c>
      <c r="E19" s="2" t="s">
        <v>13</v>
      </c>
      <c r="F19" s="7" t="s">
        <v>14</v>
      </c>
      <c r="G19" s="7"/>
      <c r="H19" s="2" t="s">
        <v>15</v>
      </c>
      <c r="I19" s="2" t="s">
        <v>15</v>
      </c>
      <c r="J19" s="2" t="s">
        <v>15</v>
      </c>
      <c r="K19" s="2" t="s">
        <v>6</v>
      </c>
      <c r="L19" s="2" t="s">
        <v>7</v>
      </c>
    </row>
    <row r="20" spans="1:12" ht="15.6" x14ac:dyDescent="0.3">
      <c r="A20" s="17">
        <v>1</v>
      </c>
      <c r="B20" s="3" t="s">
        <v>26</v>
      </c>
      <c r="C20" s="4">
        <v>1</v>
      </c>
      <c r="D20" s="4">
        <v>50</v>
      </c>
      <c r="E20" s="4" t="s">
        <v>17</v>
      </c>
      <c r="F20" s="4">
        <v>12</v>
      </c>
      <c r="G20" s="4"/>
      <c r="H20" s="18">
        <f t="shared" ref="H20:H58" si="4">D20*50</f>
        <v>2500</v>
      </c>
      <c r="I20" s="18">
        <f t="shared" ref="I20:I58" si="5">D20*47</f>
        <v>2350</v>
      </c>
      <c r="J20" s="18">
        <f t="shared" ref="J20:J58" si="6">D20*55</f>
        <v>2750</v>
      </c>
      <c r="K20" s="18">
        <f t="shared" ref="K20:K58" si="7">AVERAGE(H20:J20)</f>
        <v>2533.3333333333335</v>
      </c>
      <c r="L20" s="18">
        <f t="shared" ref="L20:L58" si="8">K20*F20</f>
        <v>30400</v>
      </c>
    </row>
    <row r="21" spans="1:12" ht="15.75" customHeight="1" x14ac:dyDescent="0.3">
      <c r="A21" s="17">
        <v>2</v>
      </c>
      <c r="B21" s="3" t="s">
        <v>27</v>
      </c>
      <c r="C21" s="4">
        <v>1</v>
      </c>
      <c r="D21" s="4">
        <v>10</v>
      </c>
      <c r="E21" s="4" t="s">
        <v>17</v>
      </c>
      <c r="F21" s="4">
        <v>12</v>
      </c>
      <c r="G21" s="4"/>
      <c r="H21" s="18">
        <f t="shared" si="4"/>
        <v>500</v>
      </c>
      <c r="I21" s="18">
        <f t="shared" si="5"/>
        <v>470</v>
      </c>
      <c r="J21" s="18">
        <f t="shared" si="6"/>
        <v>550</v>
      </c>
      <c r="K21" s="18">
        <f t="shared" si="7"/>
        <v>506.66666666666669</v>
      </c>
      <c r="L21" s="18">
        <f t="shared" si="8"/>
        <v>6080</v>
      </c>
    </row>
    <row r="22" spans="1:12" ht="15.75" customHeight="1" x14ac:dyDescent="0.3">
      <c r="A22" s="17">
        <v>3</v>
      </c>
      <c r="B22" s="3" t="s">
        <v>28</v>
      </c>
      <c r="C22" s="4">
        <v>1</v>
      </c>
      <c r="D22" s="4">
        <v>10</v>
      </c>
      <c r="E22" s="4" t="s">
        <v>17</v>
      </c>
      <c r="F22" s="4">
        <v>12</v>
      </c>
      <c r="G22" s="4"/>
      <c r="H22" s="18">
        <f t="shared" si="4"/>
        <v>500</v>
      </c>
      <c r="I22" s="18">
        <f t="shared" si="5"/>
        <v>470</v>
      </c>
      <c r="J22" s="18">
        <f t="shared" si="6"/>
        <v>550</v>
      </c>
      <c r="K22" s="18">
        <f t="shared" si="7"/>
        <v>506.66666666666669</v>
      </c>
      <c r="L22" s="18">
        <f t="shared" si="8"/>
        <v>6080</v>
      </c>
    </row>
    <row r="23" spans="1:12" ht="15.75" customHeight="1" x14ac:dyDescent="0.3">
      <c r="A23" s="17">
        <v>4</v>
      </c>
      <c r="B23" s="3" t="s">
        <v>29</v>
      </c>
      <c r="C23" s="4">
        <v>1</v>
      </c>
      <c r="D23" s="4">
        <v>10</v>
      </c>
      <c r="E23" s="4" t="s">
        <v>17</v>
      </c>
      <c r="F23" s="4">
        <v>12</v>
      </c>
      <c r="G23" s="4"/>
      <c r="H23" s="18">
        <f t="shared" si="4"/>
        <v>500</v>
      </c>
      <c r="I23" s="18">
        <f t="shared" si="5"/>
        <v>470</v>
      </c>
      <c r="J23" s="18">
        <f t="shared" si="6"/>
        <v>550</v>
      </c>
      <c r="K23" s="18">
        <f t="shared" si="7"/>
        <v>506.66666666666669</v>
      </c>
      <c r="L23" s="18">
        <f t="shared" si="8"/>
        <v>6080</v>
      </c>
    </row>
    <row r="24" spans="1:12" ht="15.75" customHeight="1" x14ac:dyDescent="0.3">
      <c r="A24" s="17">
        <v>5</v>
      </c>
      <c r="B24" s="3" t="s">
        <v>30</v>
      </c>
      <c r="C24" s="4">
        <v>1</v>
      </c>
      <c r="D24" s="4">
        <v>10</v>
      </c>
      <c r="E24" s="4" t="s">
        <v>17</v>
      </c>
      <c r="F24" s="4">
        <v>12</v>
      </c>
      <c r="G24" s="4"/>
      <c r="H24" s="18">
        <f t="shared" si="4"/>
        <v>500</v>
      </c>
      <c r="I24" s="18">
        <f t="shared" si="5"/>
        <v>470</v>
      </c>
      <c r="J24" s="18">
        <f t="shared" si="6"/>
        <v>550</v>
      </c>
      <c r="K24" s="18">
        <f t="shared" si="7"/>
        <v>506.66666666666669</v>
      </c>
      <c r="L24" s="18">
        <f t="shared" si="8"/>
        <v>6080</v>
      </c>
    </row>
    <row r="25" spans="1:12" ht="15.75" customHeight="1" x14ac:dyDescent="0.3">
      <c r="A25" s="17">
        <v>6</v>
      </c>
      <c r="B25" s="3" t="s">
        <v>31</v>
      </c>
      <c r="C25" s="4">
        <v>1</v>
      </c>
      <c r="D25" s="4">
        <v>10</v>
      </c>
      <c r="E25" s="4" t="s">
        <v>17</v>
      </c>
      <c r="F25" s="4">
        <v>12</v>
      </c>
      <c r="G25" s="4"/>
      <c r="H25" s="18">
        <f t="shared" si="4"/>
        <v>500</v>
      </c>
      <c r="I25" s="18">
        <f t="shared" si="5"/>
        <v>470</v>
      </c>
      <c r="J25" s="18">
        <f t="shared" si="6"/>
        <v>550</v>
      </c>
      <c r="K25" s="18">
        <f t="shared" si="7"/>
        <v>506.66666666666669</v>
      </c>
      <c r="L25" s="18">
        <f t="shared" si="8"/>
        <v>6080</v>
      </c>
    </row>
    <row r="26" spans="1:12" ht="15.75" customHeight="1" x14ac:dyDescent="0.3">
      <c r="A26" s="17">
        <v>7</v>
      </c>
      <c r="B26" s="3" t="s">
        <v>32</v>
      </c>
      <c r="C26" s="4">
        <v>1</v>
      </c>
      <c r="D26" s="4">
        <v>10</v>
      </c>
      <c r="E26" s="4" t="s">
        <v>17</v>
      </c>
      <c r="F26" s="4">
        <v>12</v>
      </c>
      <c r="G26" s="4"/>
      <c r="H26" s="18">
        <f t="shared" si="4"/>
        <v>500</v>
      </c>
      <c r="I26" s="18">
        <f t="shared" si="5"/>
        <v>470</v>
      </c>
      <c r="J26" s="18">
        <f t="shared" si="6"/>
        <v>550</v>
      </c>
      <c r="K26" s="18">
        <f t="shared" si="7"/>
        <v>506.66666666666669</v>
      </c>
      <c r="L26" s="18">
        <f t="shared" si="8"/>
        <v>6080</v>
      </c>
    </row>
    <row r="27" spans="1:12" ht="15.75" customHeight="1" x14ac:dyDescent="0.3">
      <c r="A27" s="17">
        <v>8</v>
      </c>
      <c r="B27" s="3" t="s">
        <v>33</v>
      </c>
      <c r="C27" s="4">
        <v>1</v>
      </c>
      <c r="D27" s="4">
        <v>10</v>
      </c>
      <c r="E27" s="4" t="s">
        <v>17</v>
      </c>
      <c r="F27" s="4">
        <v>12</v>
      </c>
      <c r="G27" s="4"/>
      <c r="H27" s="18">
        <f t="shared" si="4"/>
        <v>500</v>
      </c>
      <c r="I27" s="18">
        <f t="shared" si="5"/>
        <v>470</v>
      </c>
      <c r="J27" s="18">
        <f t="shared" si="6"/>
        <v>550</v>
      </c>
      <c r="K27" s="18">
        <f t="shared" si="7"/>
        <v>506.66666666666669</v>
      </c>
      <c r="L27" s="18">
        <f t="shared" si="8"/>
        <v>6080</v>
      </c>
    </row>
    <row r="28" spans="1:12" ht="15.75" customHeight="1" x14ac:dyDescent="0.3">
      <c r="A28" s="17">
        <v>9</v>
      </c>
      <c r="B28" s="3" t="s">
        <v>34</v>
      </c>
      <c r="C28" s="4">
        <v>1</v>
      </c>
      <c r="D28" s="4">
        <v>10</v>
      </c>
      <c r="E28" s="4" t="s">
        <v>17</v>
      </c>
      <c r="F28" s="4">
        <v>12</v>
      </c>
      <c r="G28" s="4"/>
      <c r="H28" s="18">
        <f t="shared" si="4"/>
        <v>500</v>
      </c>
      <c r="I28" s="18">
        <f t="shared" si="5"/>
        <v>470</v>
      </c>
      <c r="J28" s="18">
        <f t="shared" si="6"/>
        <v>550</v>
      </c>
      <c r="K28" s="18">
        <f t="shared" si="7"/>
        <v>506.66666666666669</v>
      </c>
      <c r="L28" s="18">
        <f t="shared" si="8"/>
        <v>6080</v>
      </c>
    </row>
    <row r="29" spans="1:12" ht="15.75" customHeight="1" x14ac:dyDescent="0.3">
      <c r="A29" s="17">
        <v>10</v>
      </c>
      <c r="B29" s="3" t="s">
        <v>35</v>
      </c>
      <c r="C29" s="4">
        <v>1</v>
      </c>
      <c r="D29" s="4">
        <v>10</v>
      </c>
      <c r="E29" s="4" t="s">
        <v>17</v>
      </c>
      <c r="F29" s="4">
        <v>12</v>
      </c>
      <c r="G29" s="4"/>
      <c r="H29" s="18">
        <f t="shared" si="4"/>
        <v>500</v>
      </c>
      <c r="I29" s="18">
        <f t="shared" si="5"/>
        <v>470</v>
      </c>
      <c r="J29" s="18">
        <f t="shared" si="6"/>
        <v>550</v>
      </c>
      <c r="K29" s="18">
        <f t="shared" si="7"/>
        <v>506.66666666666669</v>
      </c>
      <c r="L29" s="18">
        <f t="shared" si="8"/>
        <v>6080</v>
      </c>
    </row>
    <row r="30" spans="1:12" ht="15.75" customHeight="1" x14ac:dyDescent="0.3">
      <c r="A30" s="17">
        <v>11</v>
      </c>
      <c r="B30" s="3" t="s">
        <v>36</v>
      </c>
      <c r="C30" s="4">
        <v>1</v>
      </c>
      <c r="D30" s="4">
        <v>10</v>
      </c>
      <c r="E30" s="4" t="s">
        <v>17</v>
      </c>
      <c r="F30" s="4">
        <v>12</v>
      </c>
      <c r="G30" s="4"/>
      <c r="H30" s="18">
        <f t="shared" si="4"/>
        <v>500</v>
      </c>
      <c r="I30" s="18">
        <f t="shared" si="5"/>
        <v>470</v>
      </c>
      <c r="J30" s="18">
        <f t="shared" si="6"/>
        <v>550</v>
      </c>
      <c r="K30" s="18">
        <f t="shared" si="7"/>
        <v>506.66666666666669</v>
      </c>
      <c r="L30" s="18">
        <f t="shared" si="8"/>
        <v>6080</v>
      </c>
    </row>
    <row r="31" spans="1:12" ht="15.75" customHeight="1" x14ac:dyDescent="0.3">
      <c r="A31" s="17">
        <v>12</v>
      </c>
      <c r="B31" s="3" t="s">
        <v>37</v>
      </c>
      <c r="C31" s="4">
        <v>1</v>
      </c>
      <c r="D31" s="4">
        <v>10</v>
      </c>
      <c r="E31" s="4" t="s">
        <v>17</v>
      </c>
      <c r="F31" s="4">
        <v>12</v>
      </c>
      <c r="G31" s="4"/>
      <c r="H31" s="18">
        <f t="shared" si="4"/>
        <v>500</v>
      </c>
      <c r="I31" s="18">
        <f t="shared" si="5"/>
        <v>470</v>
      </c>
      <c r="J31" s="18">
        <f t="shared" si="6"/>
        <v>550</v>
      </c>
      <c r="K31" s="18">
        <f t="shared" si="7"/>
        <v>506.66666666666669</v>
      </c>
      <c r="L31" s="18">
        <f t="shared" si="8"/>
        <v>6080</v>
      </c>
    </row>
    <row r="32" spans="1:12" ht="15.75" customHeight="1" x14ac:dyDescent="0.3">
      <c r="A32" s="17">
        <v>13</v>
      </c>
      <c r="B32" s="3" t="s">
        <v>38</v>
      </c>
      <c r="C32" s="4">
        <v>1</v>
      </c>
      <c r="D32" s="4">
        <v>10</v>
      </c>
      <c r="E32" s="4" t="s">
        <v>17</v>
      </c>
      <c r="F32" s="4">
        <v>12</v>
      </c>
      <c r="G32" s="4"/>
      <c r="H32" s="18">
        <f t="shared" si="4"/>
        <v>500</v>
      </c>
      <c r="I32" s="18">
        <f t="shared" si="5"/>
        <v>470</v>
      </c>
      <c r="J32" s="18">
        <f t="shared" si="6"/>
        <v>550</v>
      </c>
      <c r="K32" s="18">
        <f t="shared" si="7"/>
        <v>506.66666666666669</v>
      </c>
      <c r="L32" s="18">
        <f t="shared" si="8"/>
        <v>6080</v>
      </c>
    </row>
    <row r="33" spans="1:12" ht="15.75" customHeight="1" x14ac:dyDescent="0.3">
      <c r="A33" s="17">
        <v>14</v>
      </c>
      <c r="B33" s="3" t="s">
        <v>39</v>
      </c>
      <c r="C33" s="4">
        <v>1</v>
      </c>
      <c r="D33" s="4">
        <v>10</v>
      </c>
      <c r="E33" s="4" t="s">
        <v>40</v>
      </c>
      <c r="F33" s="4">
        <v>12</v>
      </c>
      <c r="G33" s="4"/>
      <c r="H33" s="18">
        <f t="shared" si="4"/>
        <v>500</v>
      </c>
      <c r="I33" s="18">
        <f t="shared" si="5"/>
        <v>470</v>
      </c>
      <c r="J33" s="18">
        <f t="shared" si="6"/>
        <v>550</v>
      </c>
      <c r="K33" s="18">
        <f t="shared" si="7"/>
        <v>506.66666666666669</v>
      </c>
      <c r="L33" s="18">
        <f t="shared" si="8"/>
        <v>6080</v>
      </c>
    </row>
    <row r="34" spans="1:12" ht="15.75" customHeight="1" x14ac:dyDescent="0.3">
      <c r="A34" s="17">
        <v>15</v>
      </c>
      <c r="B34" s="3" t="s">
        <v>41</v>
      </c>
      <c r="C34" s="4">
        <v>1</v>
      </c>
      <c r="D34" s="4">
        <v>10</v>
      </c>
      <c r="E34" s="4" t="s">
        <v>40</v>
      </c>
      <c r="F34" s="4">
        <v>12</v>
      </c>
      <c r="G34" s="4"/>
      <c r="H34" s="18">
        <f t="shared" si="4"/>
        <v>500</v>
      </c>
      <c r="I34" s="18">
        <f t="shared" si="5"/>
        <v>470</v>
      </c>
      <c r="J34" s="18">
        <f t="shared" si="6"/>
        <v>550</v>
      </c>
      <c r="K34" s="18">
        <f t="shared" si="7"/>
        <v>506.66666666666669</v>
      </c>
      <c r="L34" s="18">
        <f t="shared" si="8"/>
        <v>6080</v>
      </c>
    </row>
    <row r="35" spans="1:12" ht="15.75" customHeight="1" x14ac:dyDescent="0.3">
      <c r="A35" s="17">
        <v>16</v>
      </c>
      <c r="B35" s="3" t="s">
        <v>42</v>
      </c>
      <c r="C35" s="4">
        <v>1</v>
      </c>
      <c r="D35" s="4">
        <v>10</v>
      </c>
      <c r="E35" s="4" t="s">
        <v>40</v>
      </c>
      <c r="F35" s="4">
        <v>12</v>
      </c>
      <c r="G35" s="4"/>
      <c r="H35" s="18">
        <f t="shared" si="4"/>
        <v>500</v>
      </c>
      <c r="I35" s="18">
        <f t="shared" si="5"/>
        <v>470</v>
      </c>
      <c r="J35" s="18">
        <f t="shared" si="6"/>
        <v>550</v>
      </c>
      <c r="K35" s="18">
        <f t="shared" si="7"/>
        <v>506.66666666666669</v>
      </c>
      <c r="L35" s="18">
        <f t="shared" si="8"/>
        <v>6080</v>
      </c>
    </row>
    <row r="36" spans="1:12" ht="15.75" customHeight="1" x14ac:dyDescent="0.3">
      <c r="A36" s="17">
        <v>17</v>
      </c>
      <c r="B36" s="3" t="s">
        <v>43</v>
      </c>
      <c r="C36" s="4">
        <v>1</v>
      </c>
      <c r="D36" s="4">
        <v>10</v>
      </c>
      <c r="E36" s="4" t="s">
        <v>40</v>
      </c>
      <c r="F36" s="4">
        <v>12</v>
      </c>
      <c r="G36" s="4"/>
      <c r="H36" s="18">
        <f t="shared" si="4"/>
        <v>500</v>
      </c>
      <c r="I36" s="18">
        <f t="shared" si="5"/>
        <v>470</v>
      </c>
      <c r="J36" s="18">
        <f t="shared" si="6"/>
        <v>550</v>
      </c>
      <c r="K36" s="18">
        <f t="shared" si="7"/>
        <v>506.66666666666669</v>
      </c>
      <c r="L36" s="18">
        <f t="shared" si="8"/>
        <v>6080</v>
      </c>
    </row>
    <row r="37" spans="1:12" ht="15.75" customHeight="1" x14ac:dyDescent="0.3">
      <c r="A37" s="17">
        <v>18</v>
      </c>
      <c r="B37" s="3" t="s">
        <v>44</v>
      </c>
      <c r="C37" s="4">
        <v>1</v>
      </c>
      <c r="D37" s="4">
        <v>10</v>
      </c>
      <c r="E37" s="4" t="s">
        <v>40</v>
      </c>
      <c r="F37" s="4">
        <v>12</v>
      </c>
      <c r="G37" s="4"/>
      <c r="H37" s="18">
        <f t="shared" si="4"/>
        <v>500</v>
      </c>
      <c r="I37" s="18">
        <f t="shared" si="5"/>
        <v>470</v>
      </c>
      <c r="J37" s="18">
        <f t="shared" si="6"/>
        <v>550</v>
      </c>
      <c r="K37" s="18">
        <f t="shared" si="7"/>
        <v>506.66666666666669</v>
      </c>
      <c r="L37" s="18">
        <f t="shared" si="8"/>
        <v>6080</v>
      </c>
    </row>
    <row r="38" spans="1:12" ht="15.75" customHeight="1" x14ac:dyDescent="0.3">
      <c r="A38" s="17">
        <v>19</v>
      </c>
      <c r="B38" s="3" t="s">
        <v>45</v>
      </c>
      <c r="C38" s="4">
        <v>1</v>
      </c>
      <c r="D38" s="4">
        <v>10</v>
      </c>
      <c r="E38" s="4" t="s">
        <v>40</v>
      </c>
      <c r="F38" s="4">
        <v>12</v>
      </c>
      <c r="G38" s="4"/>
      <c r="H38" s="18">
        <f t="shared" si="4"/>
        <v>500</v>
      </c>
      <c r="I38" s="18">
        <f t="shared" si="5"/>
        <v>470</v>
      </c>
      <c r="J38" s="18">
        <f t="shared" si="6"/>
        <v>550</v>
      </c>
      <c r="K38" s="18">
        <f t="shared" si="7"/>
        <v>506.66666666666669</v>
      </c>
      <c r="L38" s="18">
        <f t="shared" si="8"/>
        <v>6080</v>
      </c>
    </row>
    <row r="39" spans="1:12" ht="15.75" customHeight="1" x14ac:dyDescent="0.3">
      <c r="A39" s="17">
        <v>20</v>
      </c>
      <c r="B39" s="3" t="s">
        <v>46</v>
      </c>
      <c r="C39" s="4">
        <v>1</v>
      </c>
      <c r="D39" s="4">
        <v>10</v>
      </c>
      <c r="E39" s="4" t="s">
        <v>40</v>
      </c>
      <c r="F39" s="4">
        <v>12</v>
      </c>
      <c r="G39" s="4"/>
      <c r="H39" s="18">
        <f t="shared" si="4"/>
        <v>500</v>
      </c>
      <c r="I39" s="18">
        <f t="shared" si="5"/>
        <v>470</v>
      </c>
      <c r="J39" s="18">
        <f t="shared" si="6"/>
        <v>550</v>
      </c>
      <c r="K39" s="18">
        <f t="shared" si="7"/>
        <v>506.66666666666669</v>
      </c>
      <c r="L39" s="18">
        <f t="shared" si="8"/>
        <v>6080</v>
      </c>
    </row>
    <row r="40" spans="1:12" ht="15.75" customHeight="1" x14ac:dyDescent="0.3">
      <c r="A40" s="17">
        <v>21</v>
      </c>
      <c r="B40" s="3" t="s">
        <v>47</v>
      </c>
      <c r="C40" s="4">
        <v>1</v>
      </c>
      <c r="D40" s="4">
        <v>10</v>
      </c>
      <c r="E40" s="4" t="s">
        <v>40</v>
      </c>
      <c r="F40" s="4">
        <v>12</v>
      </c>
      <c r="G40" s="4"/>
      <c r="H40" s="18">
        <f t="shared" si="4"/>
        <v>500</v>
      </c>
      <c r="I40" s="18">
        <f t="shared" si="5"/>
        <v>470</v>
      </c>
      <c r="J40" s="18">
        <f t="shared" si="6"/>
        <v>550</v>
      </c>
      <c r="K40" s="18">
        <f t="shared" si="7"/>
        <v>506.66666666666669</v>
      </c>
      <c r="L40" s="18">
        <f t="shared" si="8"/>
        <v>6080</v>
      </c>
    </row>
    <row r="41" spans="1:12" ht="15.75" customHeight="1" x14ac:dyDescent="0.3">
      <c r="A41" s="17">
        <v>22</v>
      </c>
      <c r="B41" s="3" t="s">
        <v>48</v>
      </c>
      <c r="C41" s="4">
        <v>1</v>
      </c>
      <c r="D41" s="4">
        <v>10</v>
      </c>
      <c r="E41" s="4" t="s">
        <v>40</v>
      </c>
      <c r="F41" s="4">
        <v>12</v>
      </c>
      <c r="G41" s="4"/>
      <c r="H41" s="18">
        <f t="shared" si="4"/>
        <v>500</v>
      </c>
      <c r="I41" s="18">
        <f t="shared" si="5"/>
        <v>470</v>
      </c>
      <c r="J41" s="18">
        <f t="shared" si="6"/>
        <v>550</v>
      </c>
      <c r="K41" s="18">
        <f t="shared" si="7"/>
        <v>506.66666666666669</v>
      </c>
      <c r="L41" s="18">
        <f t="shared" si="8"/>
        <v>6080</v>
      </c>
    </row>
    <row r="42" spans="1:12" ht="15.75" customHeight="1" x14ac:dyDescent="0.3">
      <c r="A42" s="17">
        <v>23</v>
      </c>
      <c r="B42" s="3" t="s">
        <v>49</v>
      </c>
      <c r="C42" s="4">
        <v>1</v>
      </c>
      <c r="D42" s="4">
        <v>10</v>
      </c>
      <c r="E42" s="4" t="s">
        <v>40</v>
      </c>
      <c r="F42" s="4">
        <v>12</v>
      </c>
      <c r="G42" s="4"/>
      <c r="H42" s="18">
        <f t="shared" si="4"/>
        <v>500</v>
      </c>
      <c r="I42" s="18">
        <f t="shared" si="5"/>
        <v>470</v>
      </c>
      <c r="J42" s="18">
        <f t="shared" si="6"/>
        <v>550</v>
      </c>
      <c r="K42" s="18">
        <f t="shared" si="7"/>
        <v>506.66666666666669</v>
      </c>
      <c r="L42" s="18">
        <f t="shared" si="8"/>
        <v>6080</v>
      </c>
    </row>
    <row r="43" spans="1:12" ht="15.75" customHeight="1" x14ac:dyDescent="0.3">
      <c r="A43" s="17">
        <v>24</v>
      </c>
      <c r="B43" s="3" t="s">
        <v>50</v>
      </c>
      <c r="C43" s="4">
        <v>1</v>
      </c>
      <c r="D43" s="4">
        <v>10</v>
      </c>
      <c r="E43" s="4" t="s">
        <v>40</v>
      </c>
      <c r="F43" s="4">
        <v>12</v>
      </c>
      <c r="G43" s="4"/>
      <c r="H43" s="18">
        <f t="shared" si="4"/>
        <v>500</v>
      </c>
      <c r="I43" s="18">
        <f t="shared" si="5"/>
        <v>470</v>
      </c>
      <c r="J43" s="18">
        <f t="shared" si="6"/>
        <v>550</v>
      </c>
      <c r="K43" s="18">
        <f t="shared" si="7"/>
        <v>506.66666666666669</v>
      </c>
      <c r="L43" s="18">
        <f t="shared" si="8"/>
        <v>6080</v>
      </c>
    </row>
    <row r="44" spans="1:12" ht="15.75" customHeight="1" x14ac:dyDescent="0.3">
      <c r="A44" s="17">
        <v>25</v>
      </c>
      <c r="B44" s="3" t="s">
        <v>51</v>
      </c>
      <c r="C44" s="4">
        <v>1</v>
      </c>
      <c r="D44" s="4">
        <v>10</v>
      </c>
      <c r="E44" s="4" t="s">
        <v>40</v>
      </c>
      <c r="F44" s="4">
        <v>12</v>
      </c>
      <c r="G44" s="4"/>
      <c r="H44" s="18">
        <f t="shared" si="4"/>
        <v>500</v>
      </c>
      <c r="I44" s="18">
        <f t="shared" si="5"/>
        <v>470</v>
      </c>
      <c r="J44" s="18">
        <f t="shared" si="6"/>
        <v>550</v>
      </c>
      <c r="K44" s="18">
        <f t="shared" si="7"/>
        <v>506.66666666666669</v>
      </c>
      <c r="L44" s="18">
        <f t="shared" si="8"/>
        <v>6080</v>
      </c>
    </row>
    <row r="45" spans="1:12" ht="15.75" customHeight="1" x14ac:dyDescent="0.3">
      <c r="A45" s="17">
        <v>26</v>
      </c>
      <c r="B45" s="3" t="s">
        <v>52</v>
      </c>
      <c r="C45" s="4">
        <v>1</v>
      </c>
      <c r="D45" s="4">
        <v>10</v>
      </c>
      <c r="E45" s="4" t="s">
        <v>40</v>
      </c>
      <c r="F45" s="4">
        <v>12</v>
      </c>
      <c r="G45" s="4"/>
      <c r="H45" s="18">
        <f t="shared" si="4"/>
        <v>500</v>
      </c>
      <c r="I45" s="18">
        <f t="shared" si="5"/>
        <v>470</v>
      </c>
      <c r="J45" s="18">
        <f t="shared" si="6"/>
        <v>550</v>
      </c>
      <c r="K45" s="18">
        <f t="shared" si="7"/>
        <v>506.66666666666669</v>
      </c>
      <c r="L45" s="18">
        <f t="shared" si="8"/>
        <v>6080</v>
      </c>
    </row>
    <row r="46" spans="1:12" ht="15.75" customHeight="1" x14ac:dyDescent="0.3">
      <c r="A46" s="17">
        <v>27</v>
      </c>
      <c r="B46" s="3" t="s">
        <v>53</v>
      </c>
      <c r="C46" s="4">
        <v>1</v>
      </c>
      <c r="D46" s="4">
        <v>10</v>
      </c>
      <c r="E46" s="4" t="s">
        <v>40</v>
      </c>
      <c r="F46" s="4">
        <v>12</v>
      </c>
      <c r="G46" s="4"/>
      <c r="H46" s="18">
        <f t="shared" si="4"/>
        <v>500</v>
      </c>
      <c r="I46" s="18">
        <f t="shared" si="5"/>
        <v>470</v>
      </c>
      <c r="J46" s="18">
        <f t="shared" si="6"/>
        <v>550</v>
      </c>
      <c r="K46" s="18">
        <f t="shared" si="7"/>
        <v>506.66666666666669</v>
      </c>
      <c r="L46" s="18">
        <f t="shared" si="8"/>
        <v>6080</v>
      </c>
    </row>
    <row r="47" spans="1:12" ht="15.75" customHeight="1" x14ac:dyDescent="0.3">
      <c r="A47" s="17">
        <v>28</v>
      </c>
      <c r="B47" s="3" t="s">
        <v>54</v>
      </c>
      <c r="C47" s="4">
        <v>1</v>
      </c>
      <c r="D47" s="4">
        <v>10</v>
      </c>
      <c r="E47" s="4" t="s">
        <v>40</v>
      </c>
      <c r="F47" s="4">
        <v>12</v>
      </c>
      <c r="G47" s="4"/>
      <c r="H47" s="18">
        <f t="shared" si="4"/>
        <v>500</v>
      </c>
      <c r="I47" s="18">
        <f t="shared" si="5"/>
        <v>470</v>
      </c>
      <c r="J47" s="18">
        <f t="shared" si="6"/>
        <v>550</v>
      </c>
      <c r="K47" s="18">
        <f t="shared" si="7"/>
        <v>506.66666666666669</v>
      </c>
      <c r="L47" s="18">
        <f t="shared" si="8"/>
        <v>6080</v>
      </c>
    </row>
    <row r="48" spans="1:12" ht="15.75" customHeight="1" x14ac:dyDescent="0.3">
      <c r="A48" s="17">
        <v>29</v>
      </c>
      <c r="B48" s="3" t="s">
        <v>55</v>
      </c>
      <c r="C48" s="4">
        <v>1</v>
      </c>
      <c r="D48" s="4">
        <v>10</v>
      </c>
      <c r="E48" s="4" t="s">
        <v>40</v>
      </c>
      <c r="F48" s="4">
        <v>12</v>
      </c>
      <c r="G48" s="4"/>
      <c r="H48" s="18">
        <f t="shared" si="4"/>
        <v>500</v>
      </c>
      <c r="I48" s="18">
        <f t="shared" si="5"/>
        <v>470</v>
      </c>
      <c r="J48" s="18">
        <f t="shared" si="6"/>
        <v>550</v>
      </c>
      <c r="K48" s="18">
        <f t="shared" si="7"/>
        <v>506.66666666666669</v>
      </c>
      <c r="L48" s="18">
        <f t="shared" si="8"/>
        <v>6080</v>
      </c>
    </row>
    <row r="49" spans="1:12" ht="15.75" customHeight="1" x14ac:dyDescent="0.3">
      <c r="A49" s="17">
        <v>30</v>
      </c>
      <c r="B49" s="3" t="s">
        <v>56</v>
      </c>
      <c r="C49" s="4">
        <v>1</v>
      </c>
      <c r="D49" s="4">
        <v>10</v>
      </c>
      <c r="E49" s="4" t="s">
        <v>40</v>
      </c>
      <c r="F49" s="4">
        <v>12</v>
      </c>
      <c r="G49" s="4"/>
      <c r="H49" s="18">
        <f t="shared" si="4"/>
        <v>500</v>
      </c>
      <c r="I49" s="18">
        <f t="shared" si="5"/>
        <v>470</v>
      </c>
      <c r="J49" s="18">
        <f t="shared" si="6"/>
        <v>550</v>
      </c>
      <c r="K49" s="18">
        <f t="shared" si="7"/>
        <v>506.66666666666669</v>
      </c>
      <c r="L49" s="18">
        <f t="shared" si="8"/>
        <v>6080</v>
      </c>
    </row>
    <row r="50" spans="1:12" ht="15.75" customHeight="1" x14ac:dyDescent="0.3">
      <c r="A50" s="17">
        <v>31</v>
      </c>
      <c r="B50" s="3" t="s">
        <v>57</v>
      </c>
      <c r="C50" s="4">
        <v>1</v>
      </c>
      <c r="D50" s="4">
        <v>10</v>
      </c>
      <c r="E50" s="4" t="s">
        <v>40</v>
      </c>
      <c r="F50" s="4">
        <v>12</v>
      </c>
      <c r="G50" s="4"/>
      <c r="H50" s="18">
        <f t="shared" si="4"/>
        <v>500</v>
      </c>
      <c r="I50" s="18">
        <f t="shared" si="5"/>
        <v>470</v>
      </c>
      <c r="J50" s="18">
        <f t="shared" si="6"/>
        <v>550</v>
      </c>
      <c r="K50" s="18">
        <f t="shared" si="7"/>
        <v>506.66666666666669</v>
      </c>
      <c r="L50" s="18">
        <f t="shared" si="8"/>
        <v>6080</v>
      </c>
    </row>
    <row r="51" spans="1:12" ht="15.75" customHeight="1" x14ac:dyDescent="0.3">
      <c r="A51" s="17">
        <v>32</v>
      </c>
      <c r="B51" s="3" t="s">
        <v>58</v>
      </c>
      <c r="C51" s="4">
        <v>1</v>
      </c>
      <c r="D51" s="4">
        <v>10</v>
      </c>
      <c r="E51" s="4" t="s">
        <v>40</v>
      </c>
      <c r="F51" s="4">
        <v>12</v>
      </c>
      <c r="G51" s="4"/>
      <c r="H51" s="18">
        <f t="shared" si="4"/>
        <v>500</v>
      </c>
      <c r="I51" s="18">
        <f t="shared" si="5"/>
        <v>470</v>
      </c>
      <c r="J51" s="18">
        <f t="shared" si="6"/>
        <v>550</v>
      </c>
      <c r="K51" s="18">
        <f t="shared" si="7"/>
        <v>506.66666666666669</v>
      </c>
      <c r="L51" s="18">
        <f t="shared" si="8"/>
        <v>6080</v>
      </c>
    </row>
    <row r="52" spans="1:12" ht="15.75" customHeight="1" x14ac:dyDescent="0.3">
      <c r="A52" s="17">
        <v>33</v>
      </c>
      <c r="B52" s="3" t="s">
        <v>59</v>
      </c>
      <c r="C52" s="4">
        <v>1</v>
      </c>
      <c r="D52" s="4">
        <v>20</v>
      </c>
      <c r="E52" s="4" t="s">
        <v>40</v>
      </c>
      <c r="F52" s="4">
        <v>12</v>
      </c>
      <c r="G52" s="4"/>
      <c r="H52" s="18">
        <f t="shared" si="4"/>
        <v>1000</v>
      </c>
      <c r="I52" s="18">
        <f t="shared" si="5"/>
        <v>940</v>
      </c>
      <c r="J52" s="18">
        <f t="shared" si="6"/>
        <v>1100</v>
      </c>
      <c r="K52" s="18">
        <f t="shared" si="7"/>
        <v>1013.3333333333334</v>
      </c>
      <c r="L52" s="18">
        <f t="shared" si="8"/>
        <v>12160</v>
      </c>
    </row>
    <row r="53" spans="1:12" ht="15.75" customHeight="1" x14ac:dyDescent="0.3">
      <c r="A53" s="17">
        <v>34</v>
      </c>
      <c r="B53" s="3" t="s">
        <v>60</v>
      </c>
      <c r="C53" s="4">
        <v>1</v>
      </c>
      <c r="D53" s="4">
        <v>10</v>
      </c>
      <c r="E53" s="4" t="s">
        <v>40</v>
      </c>
      <c r="F53" s="4">
        <v>12</v>
      </c>
      <c r="G53" s="4"/>
      <c r="H53" s="18">
        <f t="shared" si="4"/>
        <v>500</v>
      </c>
      <c r="I53" s="18">
        <f t="shared" si="5"/>
        <v>470</v>
      </c>
      <c r="J53" s="18">
        <f t="shared" si="6"/>
        <v>550</v>
      </c>
      <c r="K53" s="18">
        <f t="shared" si="7"/>
        <v>506.66666666666669</v>
      </c>
      <c r="L53" s="18">
        <f t="shared" si="8"/>
        <v>6080</v>
      </c>
    </row>
    <row r="54" spans="1:12" ht="15.75" customHeight="1" x14ac:dyDescent="0.3">
      <c r="A54" s="17">
        <v>35</v>
      </c>
      <c r="B54" s="3" t="s">
        <v>61</v>
      </c>
      <c r="C54" s="4">
        <v>1</v>
      </c>
      <c r="D54" s="4">
        <v>10</v>
      </c>
      <c r="E54" s="4" t="s">
        <v>40</v>
      </c>
      <c r="F54" s="4">
        <v>12</v>
      </c>
      <c r="G54" s="4"/>
      <c r="H54" s="18">
        <f t="shared" si="4"/>
        <v>500</v>
      </c>
      <c r="I54" s="18">
        <f t="shared" si="5"/>
        <v>470</v>
      </c>
      <c r="J54" s="18">
        <f t="shared" si="6"/>
        <v>550</v>
      </c>
      <c r="K54" s="18">
        <f t="shared" si="7"/>
        <v>506.66666666666669</v>
      </c>
      <c r="L54" s="18">
        <f t="shared" si="8"/>
        <v>6080</v>
      </c>
    </row>
    <row r="55" spans="1:12" ht="15.75" customHeight="1" x14ac:dyDescent="0.3">
      <c r="A55" s="17">
        <v>36</v>
      </c>
      <c r="B55" s="3" t="s">
        <v>62</v>
      </c>
      <c r="C55" s="4">
        <v>1</v>
      </c>
      <c r="D55" s="4">
        <v>10</v>
      </c>
      <c r="E55" s="4" t="s">
        <v>40</v>
      </c>
      <c r="F55" s="4">
        <v>12</v>
      </c>
      <c r="G55" s="4"/>
      <c r="H55" s="18">
        <f t="shared" si="4"/>
        <v>500</v>
      </c>
      <c r="I55" s="18">
        <f t="shared" si="5"/>
        <v>470</v>
      </c>
      <c r="J55" s="18">
        <f t="shared" si="6"/>
        <v>550</v>
      </c>
      <c r="K55" s="18">
        <f t="shared" si="7"/>
        <v>506.66666666666669</v>
      </c>
      <c r="L55" s="18">
        <f t="shared" si="8"/>
        <v>6080</v>
      </c>
    </row>
    <row r="56" spans="1:12" ht="15.75" customHeight="1" x14ac:dyDescent="0.3">
      <c r="A56" s="17">
        <v>37</v>
      </c>
      <c r="B56" s="3" t="s">
        <v>63</v>
      </c>
      <c r="C56" s="4">
        <v>1</v>
      </c>
      <c r="D56" s="4">
        <v>10</v>
      </c>
      <c r="E56" s="4" t="s">
        <v>40</v>
      </c>
      <c r="F56" s="4">
        <v>12</v>
      </c>
      <c r="G56" s="4"/>
      <c r="H56" s="18">
        <f t="shared" si="4"/>
        <v>500</v>
      </c>
      <c r="I56" s="18">
        <f t="shared" si="5"/>
        <v>470</v>
      </c>
      <c r="J56" s="18">
        <f t="shared" si="6"/>
        <v>550</v>
      </c>
      <c r="K56" s="18">
        <f t="shared" si="7"/>
        <v>506.66666666666669</v>
      </c>
      <c r="L56" s="18">
        <f t="shared" si="8"/>
        <v>6080</v>
      </c>
    </row>
    <row r="57" spans="1:12" ht="15.75" customHeight="1" x14ac:dyDescent="0.3">
      <c r="A57" s="17">
        <v>38</v>
      </c>
      <c r="B57" s="3" t="s">
        <v>64</v>
      </c>
      <c r="C57" s="4">
        <v>1</v>
      </c>
      <c r="D57" s="4">
        <v>10</v>
      </c>
      <c r="E57" s="4" t="s">
        <v>40</v>
      </c>
      <c r="F57" s="4">
        <v>12</v>
      </c>
      <c r="G57" s="4"/>
      <c r="H57" s="18">
        <f t="shared" si="4"/>
        <v>500</v>
      </c>
      <c r="I57" s="18">
        <f t="shared" si="5"/>
        <v>470</v>
      </c>
      <c r="J57" s="18">
        <f t="shared" si="6"/>
        <v>550</v>
      </c>
      <c r="K57" s="18">
        <f t="shared" si="7"/>
        <v>506.66666666666669</v>
      </c>
      <c r="L57" s="18">
        <f t="shared" si="8"/>
        <v>6080</v>
      </c>
    </row>
    <row r="58" spans="1:12" ht="15.75" customHeight="1" x14ac:dyDescent="0.3">
      <c r="A58" s="17">
        <v>39</v>
      </c>
      <c r="B58" s="3" t="s">
        <v>64</v>
      </c>
      <c r="C58" s="4">
        <v>1</v>
      </c>
      <c r="D58" s="4">
        <v>10</v>
      </c>
      <c r="E58" s="4" t="s">
        <v>40</v>
      </c>
      <c r="F58" s="4">
        <v>12</v>
      </c>
      <c r="G58" s="4"/>
      <c r="H58" s="18">
        <f t="shared" si="4"/>
        <v>500</v>
      </c>
      <c r="I58" s="18">
        <f t="shared" si="5"/>
        <v>470</v>
      </c>
      <c r="J58" s="18">
        <f t="shared" si="6"/>
        <v>550</v>
      </c>
      <c r="K58" s="18">
        <f t="shared" si="7"/>
        <v>506.66666666666669</v>
      </c>
      <c r="L58" s="18">
        <f t="shared" si="8"/>
        <v>6080</v>
      </c>
    </row>
    <row r="59" spans="1:12" ht="15.75" customHeight="1" x14ac:dyDescent="0.3">
      <c r="A59" s="93" t="s">
        <v>25</v>
      </c>
      <c r="B59" s="84"/>
      <c r="C59" s="84"/>
      <c r="D59" s="84"/>
      <c r="E59" s="84"/>
      <c r="F59" s="84"/>
      <c r="G59" s="84"/>
      <c r="H59" s="84"/>
      <c r="I59" s="84"/>
      <c r="J59" s="85"/>
      <c r="K59" s="87">
        <f>SUM(L20:L58)</f>
        <v>267520</v>
      </c>
      <c r="L59" s="85"/>
    </row>
    <row r="60" spans="1:12" ht="15.75" customHeight="1" x14ac:dyDescent="0.3">
      <c r="A60" s="86" t="s">
        <v>65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5"/>
    </row>
    <row r="61" spans="1:12" ht="15.75" customHeight="1" x14ac:dyDescent="0.3">
      <c r="A61" s="2" t="s">
        <v>9</v>
      </c>
      <c r="B61" s="8" t="s">
        <v>10</v>
      </c>
      <c r="C61" s="2" t="s">
        <v>66</v>
      </c>
      <c r="D61" s="2" t="s">
        <v>12</v>
      </c>
      <c r="E61" s="2" t="s">
        <v>13</v>
      </c>
      <c r="F61" s="7" t="s">
        <v>14</v>
      </c>
      <c r="G61" s="7"/>
      <c r="H61" s="2" t="s">
        <v>15</v>
      </c>
      <c r="I61" s="2" t="s">
        <v>15</v>
      </c>
      <c r="J61" s="2" t="s">
        <v>15</v>
      </c>
      <c r="K61" s="2" t="s">
        <v>6</v>
      </c>
      <c r="L61" s="2" t="s">
        <v>7</v>
      </c>
    </row>
    <row r="62" spans="1:12" ht="15.75" customHeight="1" x14ac:dyDescent="0.3">
      <c r="A62" s="17">
        <v>1</v>
      </c>
      <c r="B62" s="3" t="s">
        <v>67</v>
      </c>
      <c r="C62" s="4">
        <v>1</v>
      </c>
      <c r="D62" s="4">
        <v>40</v>
      </c>
      <c r="E62" s="4" t="s">
        <v>40</v>
      </c>
      <c r="F62" s="4">
        <v>12</v>
      </c>
      <c r="G62" s="4"/>
      <c r="H62" s="18">
        <f t="shared" ref="H62:H83" si="9">D62*50</f>
        <v>2000</v>
      </c>
      <c r="I62" s="18">
        <f t="shared" ref="I62:I83" si="10">D62*47</f>
        <v>1880</v>
      </c>
      <c r="J62" s="18">
        <f t="shared" ref="J62:J83" si="11">D62*55</f>
        <v>2200</v>
      </c>
      <c r="K62" s="18">
        <f t="shared" ref="K62:K83" si="12">AVERAGE(H62:J62)</f>
        <v>2026.6666666666667</v>
      </c>
      <c r="L62" s="18">
        <f t="shared" ref="L62:L83" si="13">K62*F62</f>
        <v>24320</v>
      </c>
    </row>
    <row r="63" spans="1:12" ht="15.75" customHeight="1" x14ac:dyDescent="0.3">
      <c r="A63" s="17">
        <v>2</v>
      </c>
      <c r="B63" s="3" t="s">
        <v>68</v>
      </c>
      <c r="C63" s="4">
        <v>1</v>
      </c>
      <c r="D63" s="4">
        <v>10</v>
      </c>
      <c r="E63" s="4" t="s">
        <v>40</v>
      </c>
      <c r="F63" s="4">
        <v>12</v>
      </c>
      <c r="G63" s="4"/>
      <c r="H63" s="18">
        <f t="shared" si="9"/>
        <v>500</v>
      </c>
      <c r="I63" s="18">
        <f t="shared" si="10"/>
        <v>470</v>
      </c>
      <c r="J63" s="18">
        <f t="shared" si="11"/>
        <v>550</v>
      </c>
      <c r="K63" s="18">
        <f t="shared" si="12"/>
        <v>506.66666666666669</v>
      </c>
      <c r="L63" s="18">
        <f t="shared" si="13"/>
        <v>6080</v>
      </c>
    </row>
    <row r="64" spans="1:12" ht="15.75" customHeight="1" x14ac:dyDescent="0.3">
      <c r="A64" s="17">
        <v>3</v>
      </c>
      <c r="B64" s="3" t="s">
        <v>69</v>
      </c>
      <c r="C64" s="4">
        <v>1</v>
      </c>
      <c r="D64" s="4">
        <v>10</v>
      </c>
      <c r="E64" s="4" t="s">
        <v>40</v>
      </c>
      <c r="F64" s="4">
        <v>12</v>
      </c>
      <c r="G64" s="4"/>
      <c r="H64" s="18">
        <f t="shared" si="9"/>
        <v>500</v>
      </c>
      <c r="I64" s="18">
        <f t="shared" si="10"/>
        <v>470</v>
      </c>
      <c r="J64" s="18">
        <f t="shared" si="11"/>
        <v>550</v>
      </c>
      <c r="K64" s="18">
        <f t="shared" si="12"/>
        <v>506.66666666666669</v>
      </c>
      <c r="L64" s="18">
        <f t="shared" si="13"/>
        <v>6080</v>
      </c>
    </row>
    <row r="65" spans="1:12" ht="15.75" customHeight="1" x14ac:dyDescent="0.3">
      <c r="A65" s="17">
        <v>4</v>
      </c>
      <c r="B65" s="3" t="s">
        <v>70</v>
      </c>
      <c r="C65" s="4">
        <v>1</v>
      </c>
      <c r="D65" s="4">
        <v>10</v>
      </c>
      <c r="E65" s="4" t="s">
        <v>40</v>
      </c>
      <c r="F65" s="4">
        <v>12</v>
      </c>
      <c r="G65" s="4"/>
      <c r="H65" s="18">
        <f t="shared" si="9"/>
        <v>500</v>
      </c>
      <c r="I65" s="18">
        <f t="shared" si="10"/>
        <v>470</v>
      </c>
      <c r="J65" s="18">
        <f t="shared" si="11"/>
        <v>550</v>
      </c>
      <c r="K65" s="18">
        <f t="shared" si="12"/>
        <v>506.66666666666669</v>
      </c>
      <c r="L65" s="18">
        <f t="shared" si="13"/>
        <v>6080</v>
      </c>
    </row>
    <row r="66" spans="1:12" ht="15.75" customHeight="1" x14ac:dyDescent="0.3">
      <c r="A66" s="17">
        <v>5</v>
      </c>
      <c r="B66" s="3" t="s">
        <v>71</v>
      </c>
      <c r="C66" s="4">
        <v>1</v>
      </c>
      <c r="D66" s="4">
        <v>10</v>
      </c>
      <c r="E66" s="4" t="s">
        <v>40</v>
      </c>
      <c r="F66" s="4">
        <v>12</v>
      </c>
      <c r="G66" s="4"/>
      <c r="H66" s="18">
        <f t="shared" si="9"/>
        <v>500</v>
      </c>
      <c r="I66" s="18">
        <f t="shared" si="10"/>
        <v>470</v>
      </c>
      <c r="J66" s="18">
        <f t="shared" si="11"/>
        <v>550</v>
      </c>
      <c r="K66" s="18">
        <f t="shared" si="12"/>
        <v>506.66666666666669</v>
      </c>
      <c r="L66" s="18">
        <f t="shared" si="13"/>
        <v>6080</v>
      </c>
    </row>
    <row r="67" spans="1:12" ht="15.75" customHeight="1" x14ac:dyDescent="0.3">
      <c r="A67" s="17">
        <v>6</v>
      </c>
      <c r="B67" s="3" t="s">
        <v>72</v>
      </c>
      <c r="C67" s="4">
        <v>1</v>
      </c>
      <c r="D67" s="4">
        <v>10</v>
      </c>
      <c r="E67" s="4" t="s">
        <v>40</v>
      </c>
      <c r="F67" s="4">
        <v>12</v>
      </c>
      <c r="G67" s="4"/>
      <c r="H67" s="18">
        <f t="shared" si="9"/>
        <v>500</v>
      </c>
      <c r="I67" s="18">
        <f t="shared" si="10"/>
        <v>470</v>
      </c>
      <c r="J67" s="18">
        <f t="shared" si="11"/>
        <v>550</v>
      </c>
      <c r="K67" s="18">
        <f t="shared" si="12"/>
        <v>506.66666666666669</v>
      </c>
      <c r="L67" s="18">
        <f t="shared" si="13"/>
        <v>6080</v>
      </c>
    </row>
    <row r="68" spans="1:12" ht="15.75" customHeight="1" x14ac:dyDescent="0.3">
      <c r="A68" s="17">
        <v>7</v>
      </c>
      <c r="B68" s="3" t="s">
        <v>73</v>
      </c>
      <c r="C68" s="4">
        <v>1</v>
      </c>
      <c r="D68" s="4">
        <v>10</v>
      </c>
      <c r="E68" s="4" t="s">
        <v>40</v>
      </c>
      <c r="F68" s="4">
        <v>12</v>
      </c>
      <c r="G68" s="4"/>
      <c r="H68" s="18">
        <f t="shared" si="9"/>
        <v>500</v>
      </c>
      <c r="I68" s="18">
        <f t="shared" si="10"/>
        <v>470</v>
      </c>
      <c r="J68" s="18">
        <f t="shared" si="11"/>
        <v>550</v>
      </c>
      <c r="K68" s="18">
        <f t="shared" si="12"/>
        <v>506.66666666666669</v>
      </c>
      <c r="L68" s="18">
        <f t="shared" si="13"/>
        <v>6080</v>
      </c>
    </row>
    <row r="69" spans="1:12" ht="15.75" customHeight="1" x14ac:dyDescent="0.3">
      <c r="A69" s="17">
        <v>8</v>
      </c>
      <c r="B69" s="3" t="s">
        <v>74</v>
      </c>
      <c r="C69" s="4">
        <v>1</v>
      </c>
      <c r="D69" s="4">
        <v>10</v>
      </c>
      <c r="E69" s="4" t="s">
        <v>40</v>
      </c>
      <c r="F69" s="4">
        <v>12</v>
      </c>
      <c r="G69" s="4"/>
      <c r="H69" s="18">
        <f t="shared" si="9"/>
        <v>500</v>
      </c>
      <c r="I69" s="18">
        <f t="shared" si="10"/>
        <v>470</v>
      </c>
      <c r="J69" s="18">
        <f t="shared" si="11"/>
        <v>550</v>
      </c>
      <c r="K69" s="18">
        <f t="shared" si="12"/>
        <v>506.66666666666669</v>
      </c>
      <c r="L69" s="18">
        <f t="shared" si="13"/>
        <v>6080</v>
      </c>
    </row>
    <row r="70" spans="1:12" ht="15.75" customHeight="1" x14ac:dyDescent="0.3">
      <c r="A70" s="17">
        <v>9</v>
      </c>
      <c r="B70" s="3" t="s">
        <v>75</v>
      </c>
      <c r="C70" s="4">
        <v>1</v>
      </c>
      <c r="D70" s="4">
        <v>10</v>
      </c>
      <c r="E70" s="4" t="s">
        <v>40</v>
      </c>
      <c r="F70" s="4">
        <v>12</v>
      </c>
      <c r="G70" s="4"/>
      <c r="H70" s="18">
        <f t="shared" si="9"/>
        <v>500</v>
      </c>
      <c r="I70" s="18">
        <f t="shared" si="10"/>
        <v>470</v>
      </c>
      <c r="J70" s="18">
        <f t="shared" si="11"/>
        <v>550</v>
      </c>
      <c r="K70" s="18">
        <f t="shared" si="12"/>
        <v>506.66666666666669</v>
      </c>
      <c r="L70" s="18">
        <f t="shared" si="13"/>
        <v>6080</v>
      </c>
    </row>
    <row r="71" spans="1:12" ht="15.75" customHeight="1" x14ac:dyDescent="0.3">
      <c r="A71" s="17">
        <v>10</v>
      </c>
      <c r="B71" s="3" t="s">
        <v>76</v>
      </c>
      <c r="C71" s="4">
        <v>1</v>
      </c>
      <c r="D71" s="4">
        <v>20</v>
      </c>
      <c r="E71" s="4" t="s">
        <v>40</v>
      </c>
      <c r="F71" s="4">
        <v>12</v>
      </c>
      <c r="G71" s="4"/>
      <c r="H71" s="18">
        <f t="shared" si="9"/>
        <v>1000</v>
      </c>
      <c r="I71" s="18">
        <f t="shared" si="10"/>
        <v>940</v>
      </c>
      <c r="J71" s="18">
        <f t="shared" si="11"/>
        <v>1100</v>
      </c>
      <c r="K71" s="18">
        <f t="shared" si="12"/>
        <v>1013.3333333333334</v>
      </c>
      <c r="L71" s="18">
        <f t="shared" si="13"/>
        <v>12160</v>
      </c>
    </row>
    <row r="72" spans="1:12" ht="15.75" customHeight="1" x14ac:dyDescent="0.3">
      <c r="A72" s="17">
        <v>11</v>
      </c>
      <c r="B72" s="3" t="s">
        <v>77</v>
      </c>
      <c r="C72" s="4">
        <v>1</v>
      </c>
      <c r="D72" s="4">
        <v>20</v>
      </c>
      <c r="E72" s="4" t="s">
        <v>40</v>
      </c>
      <c r="F72" s="4">
        <v>12</v>
      </c>
      <c r="G72" s="4"/>
      <c r="H72" s="18">
        <f t="shared" si="9"/>
        <v>1000</v>
      </c>
      <c r="I72" s="18">
        <f t="shared" si="10"/>
        <v>940</v>
      </c>
      <c r="J72" s="18">
        <f t="shared" si="11"/>
        <v>1100</v>
      </c>
      <c r="K72" s="18">
        <f t="shared" si="12"/>
        <v>1013.3333333333334</v>
      </c>
      <c r="L72" s="18">
        <f t="shared" si="13"/>
        <v>12160</v>
      </c>
    </row>
    <row r="73" spans="1:12" ht="15.75" customHeight="1" x14ac:dyDescent="0.3">
      <c r="A73" s="17">
        <v>12</v>
      </c>
      <c r="B73" s="3" t="s">
        <v>78</v>
      </c>
      <c r="C73" s="4">
        <v>1</v>
      </c>
      <c r="D73" s="4">
        <v>40</v>
      </c>
      <c r="E73" s="4" t="s">
        <v>40</v>
      </c>
      <c r="F73" s="4">
        <v>12</v>
      </c>
      <c r="G73" s="4"/>
      <c r="H73" s="18">
        <f t="shared" si="9"/>
        <v>2000</v>
      </c>
      <c r="I73" s="18">
        <f t="shared" si="10"/>
        <v>1880</v>
      </c>
      <c r="J73" s="18">
        <f t="shared" si="11"/>
        <v>2200</v>
      </c>
      <c r="K73" s="18">
        <f t="shared" si="12"/>
        <v>2026.6666666666667</v>
      </c>
      <c r="L73" s="18">
        <f t="shared" si="13"/>
        <v>24320</v>
      </c>
    </row>
    <row r="74" spans="1:12" ht="15.75" customHeight="1" x14ac:dyDescent="0.3">
      <c r="A74" s="17">
        <v>13</v>
      </c>
      <c r="B74" s="3" t="s">
        <v>79</v>
      </c>
      <c r="C74" s="4">
        <v>1</v>
      </c>
      <c r="D74" s="4">
        <v>10</v>
      </c>
      <c r="E74" s="4" t="s">
        <v>40</v>
      </c>
      <c r="F74" s="4">
        <v>12</v>
      </c>
      <c r="G74" s="4"/>
      <c r="H74" s="18">
        <f t="shared" si="9"/>
        <v>500</v>
      </c>
      <c r="I74" s="18">
        <f t="shared" si="10"/>
        <v>470</v>
      </c>
      <c r="J74" s="18">
        <f t="shared" si="11"/>
        <v>550</v>
      </c>
      <c r="K74" s="18">
        <f t="shared" si="12"/>
        <v>506.66666666666669</v>
      </c>
      <c r="L74" s="18">
        <f t="shared" si="13"/>
        <v>6080</v>
      </c>
    </row>
    <row r="75" spans="1:12" ht="15.75" customHeight="1" x14ac:dyDescent="0.3">
      <c r="A75" s="17">
        <v>14</v>
      </c>
      <c r="B75" s="3" t="s">
        <v>80</v>
      </c>
      <c r="C75" s="4">
        <v>1</v>
      </c>
      <c r="D75" s="4">
        <v>10</v>
      </c>
      <c r="E75" s="4" t="s">
        <v>40</v>
      </c>
      <c r="F75" s="4">
        <v>12</v>
      </c>
      <c r="G75" s="4"/>
      <c r="H75" s="18">
        <f t="shared" si="9"/>
        <v>500</v>
      </c>
      <c r="I75" s="18">
        <f t="shared" si="10"/>
        <v>470</v>
      </c>
      <c r="J75" s="18">
        <f t="shared" si="11"/>
        <v>550</v>
      </c>
      <c r="K75" s="18">
        <f t="shared" si="12"/>
        <v>506.66666666666669</v>
      </c>
      <c r="L75" s="18">
        <f t="shared" si="13"/>
        <v>6080</v>
      </c>
    </row>
    <row r="76" spans="1:12" ht="15.75" customHeight="1" x14ac:dyDescent="0.3">
      <c r="A76" s="17">
        <v>15</v>
      </c>
      <c r="B76" s="3" t="s">
        <v>81</v>
      </c>
      <c r="C76" s="4">
        <v>1</v>
      </c>
      <c r="D76" s="4">
        <v>10</v>
      </c>
      <c r="E76" s="4" t="s">
        <v>40</v>
      </c>
      <c r="F76" s="4">
        <v>12</v>
      </c>
      <c r="G76" s="4"/>
      <c r="H76" s="18">
        <f t="shared" si="9"/>
        <v>500</v>
      </c>
      <c r="I76" s="18">
        <f t="shared" si="10"/>
        <v>470</v>
      </c>
      <c r="J76" s="18">
        <f t="shared" si="11"/>
        <v>550</v>
      </c>
      <c r="K76" s="18">
        <f t="shared" si="12"/>
        <v>506.66666666666669</v>
      </c>
      <c r="L76" s="18">
        <f t="shared" si="13"/>
        <v>6080</v>
      </c>
    </row>
    <row r="77" spans="1:12" ht="15.75" customHeight="1" x14ac:dyDescent="0.3">
      <c r="A77" s="17">
        <v>16</v>
      </c>
      <c r="B77" s="3" t="s">
        <v>82</v>
      </c>
      <c r="C77" s="4">
        <v>1</v>
      </c>
      <c r="D77" s="4">
        <v>20</v>
      </c>
      <c r="E77" s="4" t="s">
        <v>40</v>
      </c>
      <c r="F77" s="4">
        <v>12</v>
      </c>
      <c r="G77" s="4"/>
      <c r="H77" s="18">
        <f t="shared" si="9"/>
        <v>1000</v>
      </c>
      <c r="I77" s="18">
        <f t="shared" si="10"/>
        <v>940</v>
      </c>
      <c r="J77" s="18">
        <f t="shared" si="11"/>
        <v>1100</v>
      </c>
      <c r="K77" s="18">
        <f t="shared" si="12"/>
        <v>1013.3333333333334</v>
      </c>
      <c r="L77" s="18">
        <f t="shared" si="13"/>
        <v>12160</v>
      </c>
    </row>
    <row r="78" spans="1:12" ht="15.75" customHeight="1" x14ac:dyDescent="0.3">
      <c r="A78" s="17">
        <v>17</v>
      </c>
      <c r="B78" s="3" t="s">
        <v>83</v>
      </c>
      <c r="C78" s="4">
        <v>1</v>
      </c>
      <c r="D78" s="4">
        <v>20</v>
      </c>
      <c r="E78" s="4" t="s">
        <v>40</v>
      </c>
      <c r="F78" s="4">
        <v>12</v>
      </c>
      <c r="G78" s="4"/>
      <c r="H78" s="18">
        <f t="shared" si="9"/>
        <v>1000</v>
      </c>
      <c r="I78" s="18">
        <f t="shared" si="10"/>
        <v>940</v>
      </c>
      <c r="J78" s="18">
        <f t="shared" si="11"/>
        <v>1100</v>
      </c>
      <c r="K78" s="18">
        <f t="shared" si="12"/>
        <v>1013.3333333333334</v>
      </c>
      <c r="L78" s="18">
        <f t="shared" si="13"/>
        <v>12160</v>
      </c>
    </row>
    <row r="79" spans="1:12" ht="15.75" customHeight="1" x14ac:dyDescent="0.3">
      <c r="A79" s="17">
        <v>18</v>
      </c>
      <c r="B79" s="3" t="s">
        <v>84</v>
      </c>
      <c r="C79" s="4">
        <v>1</v>
      </c>
      <c r="D79" s="4">
        <v>10</v>
      </c>
      <c r="E79" s="4" t="s">
        <v>40</v>
      </c>
      <c r="F79" s="4">
        <v>12</v>
      </c>
      <c r="G79" s="4"/>
      <c r="H79" s="18">
        <f t="shared" si="9"/>
        <v>500</v>
      </c>
      <c r="I79" s="18">
        <f t="shared" si="10"/>
        <v>470</v>
      </c>
      <c r="J79" s="18">
        <f t="shared" si="11"/>
        <v>550</v>
      </c>
      <c r="K79" s="18">
        <f t="shared" si="12"/>
        <v>506.66666666666669</v>
      </c>
      <c r="L79" s="18">
        <f t="shared" si="13"/>
        <v>6080</v>
      </c>
    </row>
    <row r="80" spans="1:12" ht="15.75" customHeight="1" x14ac:dyDescent="0.3">
      <c r="A80" s="17">
        <v>19</v>
      </c>
      <c r="B80" s="3" t="s">
        <v>85</v>
      </c>
      <c r="C80" s="4">
        <v>1</v>
      </c>
      <c r="D80" s="4">
        <v>10</v>
      </c>
      <c r="E80" s="4" t="s">
        <v>40</v>
      </c>
      <c r="F80" s="4">
        <v>12</v>
      </c>
      <c r="G80" s="4"/>
      <c r="H80" s="18">
        <f t="shared" si="9"/>
        <v>500</v>
      </c>
      <c r="I80" s="18">
        <f t="shared" si="10"/>
        <v>470</v>
      </c>
      <c r="J80" s="18">
        <f t="shared" si="11"/>
        <v>550</v>
      </c>
      <c r="K80" s="18">
        <f t="shared" si="12"/>
        <v>506.66666666666669</v>
      </c>
      <c r="L80" s="18">
        <f t="shared" si="13"/>
        <v>6080</v>
      </c>
    </row>
    <row r="81" spans="1:12" ht="15.75" customHeight="1" x14ac:dyDescent="0.3">
      <c r="A81" s="17">
        <v>20</v>
      </c>
      <c r="B81" s="3" t="s">
        <v>86</v>
      </c>
      <c r="C81" s="4">
        <v>1</v>
      </c>
      <c r="D81" s="4">
        <v>5</v>
      </c>
      <c r="E81" s="4" t="s">
        <v>40</v>
      </c>
      <c r="F81" s="4">
        <v>12</v>
      </c>
      <c r="G81" s="4"/>
      <c r="H81" s="18">
        <f t="shared" si="9"/>
        <v>250</v>
      </c>
      <c r="I81" s="18">
        <f t="shared" si="10"/>
        <v>235</v>
      </c>
      <c r="J81" s="18">
        <f t="shared" si="11"/>
        <v>275</v>
      </c>
      <c r="K81" s="18">
        <f t="shared" si="12"/>
        <v>253.33333333333334</v>
      </c>
      <c r="L81" s="18">
        <f t="shared" si="13"/>
        <v>3040</v>
      </c>
    </row>
    <row r="82" spans="1:12" ht="15.75" customHeight="1" x14ac:dyDescent="0.3">
      <c r="A82" s="17">
        <v>21</v>
      </c>
      <c r="B82" s="3" t="s">
        <v>87</v>
      </c>
      <c r="C82" s="4">
        <v>1</v>
      </c>
      <c r="D82" s="4">
        <v>10</v>
      </c>
      <c r="E82" s="4" t="s">
        <v>40</v>
      </c>
      <c r="F82" s="4">
        <v>12</v>
      </c>
      <c r="G82" s="4"/>
      <c r="H82" s="18">
        <f t="shared" si="9"/>
        <v>500</v>
      </c>
      <c r="I82" s="18">
        <f t="shared" si="10"/>
        <v>470</v>
      </c>
      <c r="J82" s="18">
        <f t="shared" si="11"/>
        <v>550</v>
      </c>
      <c r="K82" s="18">
        <f t="shared" si="12"/>
        <v>506.66666666666669</v>
      </c>
      <c r="L82" s="18">
        <f t="shared" si="13"/>
        <v>6080</v>
      </c>
    </row>
    <row r="83" spans="1:12" ht="15.75" customHeight="1" x14ac:dyDescent="0.3">
      <c r="A83" s="17">
        <v>22</v>
      </c>
      <c r="B83" s="3" t="s">
        <v>88</v>
      </c>
      <c r="C83" s="4">
        <v>1</v>
      </c>
      <c r="D83" s="4">
        <v>5</v>
      </c>
      <c r="E83" s="4" t="s">
        <v>40</v>
      </c>
      <c r="F83" s="4">
        <v>12</v>
      </c>
      <c r="G83" s="4"/>
      <c r="H83" s="18">
        <f t="shared" si="9"/>
        <v>250</v>
      </c>
      <c r="I83" s="18">
        <f t="shared" si="10"/>
        <v>235</v>
      </c>
      <c r="J83" s="18">
        <f t="shared" si="11"/>
        <v>275</v>
      </c>
      <c r="K83" s="18">
        <f t="shared" si="12"/>
        <v>253.33333333333334</v>
      </c>
      <c r="L83" s="18">
        <f t="shared" si="13"/>
        <v>3040</v>
      </c>
    </row>
    <row r="84" spans="1:12" ht="15.75" customHeight="1" x14ac:dyDescent="0.3">
      <c r="A84" s="93" t="s">
        <v>25</v>
      </c>
      <c r="B84" s="84"/>
      <c r="C84" s="84"/>
      <c r="D84" s="84"/>
      <c r="E84" s="84"/>
      <c r="F84" s="84"/>
      <c r="G84" s="84"/>
      <c r="H84" s="84"/>
      <c r="I84" s="84"/>
      <c r="J84" s="85"/>
      <c r="K84" s="87">
        <f>SUM(L62:L83)</f>
        <v>188480</v>
      </c>
      <c r="L84" s="85"/>
    </row>
    <row r="85" spans="1:12" ht="15.75" customHeight="1" x14ac:dyDescent="0.3">
      <c r="A85" s="86" t="s">
        <v>89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5"/>
    </row>
    <row r="86" spans="1:12" ht="15.75" customHeight="1" x14ac:dyDescent="0.3">
      <c r="A86" s="2" t="s">
        <v>9</v>
      </c>
      <c r="B86" s="8" t="s">
        <v>10</v>
      </c>
      <c r="C86" s="2" t="s">
        <v>66</v>
      </c>
      <c r="D86" s="2" t="s">
        <v>12</v>
      </c>
      <c r="E86" s="2" t="s">
        <v>13</v>
      </c>
      <c r="F86" s="7" t="s">
        <v>90</v>
      </c>
      <c r="G86" s="7"/>
      <c r="H86" s="2" t="s">
        <v>15</v>
      </c>
      <c r="I86" s="2" t="s">
        <v>15</v>
      </c>
      <c r="J86" s="2" t="s">
        <v>15</v>
      </c>
      <c r="K86" s="2" t="s">
        <v>6</v>
      </c>
      <c r="L86" s="2" t="s">
        <v>7</v>
      </c>
    </row>
    <row r="87" spans="1:12" ht="15.75" customHeight="1" x14ac:dyDescent="0.3">
      <c r="A87" s="17">
        <v>1</v>
      </c>
      <c r="B87" s="3" t="s">
        <v>89</v>
      </c>
      <c r="C87" s="4">
        <v>1</v>
      </c>
      <c r="D87" s="4">
        <v>20</v>
      </c>
      <c r="E87" s="9" t="s">
        <v>40</v>
      </c>
      <c r="F87" s="4">
        <v>12</v>
      </c>
      <c r="G87" s="4"/>
      <c r="H87" s="18">
        <f t="shared" ref="H87:H90" si="14">D87*50</f>
        <v>1000</v>
      </c>
      <c r="I87" s="18">
        <f t="shared" ref="I87:I90" si="15">D87*47</f>
        <v>940</v>
      </c>
      <c r="J87" s="18">
        <f t="shared" ref="J87:J90" si="16">D87*55</f>
        <v>1100</v>
      </c>
      <c r="K87" s="18">
        <f t="shared" ref="K87:K90" si="17">AVERAGE(H87:J87)</f>
        <v>1013.3333333333334</v>
      </c>
      <c r="L87" s="18">
        <f t="shared" ref="L87:L90" si="18">K87*F87</f>
        <v>12160</v>
      </c>
    </row>
    <row r="88" spans="1:12" ht="15.75" customHeight="1" x14ac:dyDescent="0.3">
      <c r="A88" s="17">
        <v>2</v>
      </c>
      <c r="B88" s="3" t="s">
        <v>91</v>
      </c>
      <c r="C88" s="4">
        <v>1</v>
      </c>
      <c r="D88" s="4">
        <v>10</v>
      </c>
      <c r="E88" s="9" t="s">
        <v>40</v>
      </c>
      <c r="F88" s="4">
        <v>12</v>
      </c>
      <c r="G88" s="4"/>
      <c r="H88" s="18">
        <f t="shared" si="14"/>
        <v>500</v>
      </c>
      <c r="I88" s="18">
        <f t="shared" si="15"/>
        <v>470</v>
      </c>
      <c r="J88" s="18">
        <f t="shared" si="16"/>
        <v>550</v>
      </c>
      <c r="K88" s="18">
        <f t="shared" si="17"/>
        <v>506.66666666666669</v>
      </c>
      <c r="L88" s="18">
        <f t="shared" si="18"/>
        <v>6080</v>
      </c>
    </row>
    <row r="89" spans="1:12" ht="15.75" customHeight="1" x14ac:dyDescent="0.3">
      <c r="A89" s="17">
        <v>3</v>
      </c>
      <c r="B89" s="10" t="s">
        <v>92</v>
      </c>
      <c r="C89" s="4">
        <v>1</v>
      </c>
      <c r="D89" s="4">
        <v>10</v>
      </c>
      <c r="E89" s="9" t="s">
        <v>40</v>
      </c>
      <c r="F89" s="4">
        <v>12</v>
      </c>
      <c r="G89" s="4"/>
      <c r="H89" s="18">
        <f t="shared" si="14"/>
        <v>500</v>
      </c>
      <c r="I89" s="18">
        <f t="shared" si="15"/>
        <v>470</v>
      </c>
      <c r="J89" s="18">
        <f t="shared" si="16"/>
        <v>550</v>
      </c>
      <c r="K89" s="18">
        <f t="shared" si="17"/>
        <v>506.66666666666669</v>
      </c>
      <c r="L89" s="18">
        <f t="shared" si="18"/>
        <v>6080</v>
      </c>
    </row>
    <row r="90" spans="1:12" ht="15.75" customHeight="1" x14ac:dyDescent="0.3">
      <c r="A90" s="17">
        <v>4</v>
      </c>
      <c r="B90" s="3" t="s">
        <v>93</v>
      </c>
      <c r="C90" s="4">
        <v>1</v>
      </c>
      <c r="D90" s="4">
        <v>10</v>
      </c>
      <c r="E90" s="9" t="s">
        <v>40</v>
      </c>
      <c r="F90" s="4">
        <v>12</v>
      </c>
      <c r="G90" s="4"/>
      <c r="H90" s="18">
        <f t="shared" si="14"/>
        <v>500</v>
      </c>
      <c r="I90" s="18">
        <f t="shared" si="15"/>
        <v>470</v>
      </c>
      <c r="J90" s="18">
        <f t="shared" si="16"/>
        <v>550</v>
      </c>
      <c r="K90" s="18">
        <f t="shared" si="17"/>
        <v>506.66666666666669</v>
      </c>
      <c r="L90" s="18">
        <f t="shared" si="18"/>
        <v>6080</v>
      </c>
    </row>
    <row r="91" spans="1:12" ht="15.75" customHeight="1" x14ac:dyDescent="0.3">
      <c r="A91" s="93" t="s">
        <v>25</v>
      </c>
      <c r="B91" s="84"/>
      <c r="C91" s="84"/>
      <c r="D91" s="84"/>
      <c r="E91" s="84"/>
      <c r="F91" s="84"/>
      <c r="G91" s="84"/>
      <c r="H91" s="84"/>
      <c r="I91" s="84"/>
      <c r="J91" s="85"/>
      <c r="K91" s="87">
        <f>SUM(L87:L89)</f>
        <v>24320</v>
      </c>
      <c r="L91" s="85"/>
    </row>
    <row r="92" spans="1:12" ht="15.75" customHeight="1" x14ac:dyDescent="0.3">
      <c r="A92" s="86" t="s">
        <v>94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5"/>
    </row>
    <row r="93" spans="1:12" ht="15.75" customHeight="1" x14ac:dyDescent="0.3">
      <c r="A93" s="2" t="s">
        <v>9</v>
      </c>
      <c r="B93" s="8" t="s">
        <v>10</v>
      </c>
      <c r="C93" s="2" t="s">
        <v>66</v>
      </c>
      <c r="D93" s="2" t="s">
        <v>12</v>
      </c>
      <c r="E93" s="2" t="s">
        <v>13</v>
      </c>
      <c r="F93" s="7" t="s">
        <v>90</v>
      </c>
      <c r="G93" s="7"/>
      <c r="H93" s="2" t="s">
        <v>15</v>
      </c>
      <c r="I93" s="2" t="s">
        <v>15</v>
      </c>
      <c r="J93" s="2" t="s">
        <v>15</v>
      </c>
      <c r="K93" s="2" t="s">
        <v>6</v>
      </c>
      <c r="L93" s="2" t="s">
        <v>7</v>
      </c>
    </row>
    <row r="94" spans="1:12" ht="15.75" customHeight="1" x14ac:dyDescent="0.3">
      <c r="A94" s="17">
        <v>1</v>
      </c>
      <c r="B94" s="3" t="s">
        <v>95</v>
      </c>
      <c r="C94" s="4">
        <v>1</v>
      </c>
      <c r="D94" s="4">
        <v>10</v>
      </c>
      <c r="E94" s="4" t="s">
        <v>96</v>
      </c>
      <c r="F94" s="4">
        <v>12</v>
      </c>
      <c r="G94" s="4"/>
      <c r="H94" s="18">
        <f t="shared" ref="H94:H100" si="19">D94*50</f>
        <v>500</v>
      </c>
      <c r="I94" s="18">
        <f t="shared" ref="I94:I100" si="20">D94*47</f>
        <v>470</v>
      </c>
      <c r="J94" s="18">
        <f t="shared" ref="J94:J100" si="21">D94*55</f>
        <v>550</v>
      </c>
      <c r="K94" s="18">
        <f t="shared" ref="K94:K100" si="22">AVERAGE(H94:J94)</f>
        <v>506.66666666666669</v>
      </c>
      <c r="L94" s="18">
        <f t="shared" ref="L94:L100" si="23">K94*F94</f>
        <v>6080</v>
      </c>
    </row>
    <row r="95" spans="1:12" ht="15.75" customHeight="1" x14ac:dyDescent="0.3">
      <c r="A95" s="17">
        <v>2</v>
      </c>
      <c r="B95" s="3" t="s">
        <v>97</v>
      </c>
      <c r="C95" s="4">
        <v>1</v>
      </c>
      <c r="D95" s="4">
        <v>10</v>
      </c>
      <c r="E95" s="4" t="s">
        <v>96</v>
      </c>
      <c r="F95" s="4">
        <v>12</v>
      </c>
      <c r="G95" s="4"/>
      <c r="H95" s="18">
        <f t="shared" si="19"/>
        <v>500</v>
      </c>
      <c r="I95" s="18">
        <f t="shared" si="20"/>
        <v>470</v>
      </c>
      <c r="J95" s="18">
        <f t="shared" si="21"/>
        <v>550</v>
      </c>
      <c r="K95" s="18">
        <f t="shared" si="22"/>
        <v>506.66666666666669</v>
      </c>
      <c r="L95" s="18">
        <f t="shared" si="23"/>
        <v>6080</v>
      </c>
    </row>
    <row r="96" spans="1:12" ht="15.75" customHeight="1" x14ac:dyDescent="0.3">
      <c r="A96" s="17">
        <v>3</v>
      </c>
      <c r="B96" s="3" t="s">
        <v>98</v>
      </c>
      <c r="C96" s="4">
        <v>1</v>
      </c>
      <c r="D96" s="4">
        <v>10</v>
      </c>
      <c r="E96" s="4" t="s">
        <v>96</v>
      </c>
      <c r="F96" s="4">
        <v>12</v>
      </c>
      <c r="G96" s="4"/>
      <c r="H96" s="18">
        <f t="shared" si="19"/>
        <v>500</v>
      </c>
      <c r="I96" s="18">
        <f t="shared" si="20"/>
        <v>470</v>
      </c>
      <c r="J96" s="18">
        <f t="shared" si="21"/>
        <v>550</v>
      </c>
      <c r="K96" s="18">
        <f t="shared" si="22"/>
        <v>506.66666666666669</v>
      </c>
      <c r="L96" s="18">
        <f t="shared" si="23"/>
        <v>6080</v>
      </c>
    </row>
    <row r="97" spans="1:12" ht="15.75" customHeight="1" x14ac:dyDescent="0.3">
      <c r="A97" s="17">
        <v>4</v>
      </c>
      <c r="B97" s="3" t="s">
        <v>99</v>
      </c>
      <c r="C97" s="4">
        <v>1</v>
      </c>
      <c r="D97" s="4">
        <v>10</v>
      </c>
      <c r="E97" s="4" t="s">
        <v>96</v>
      </c>
      <c r="F97" s="4">
        <v>12</v>
      </c>
      <c r="G97" s="4"/>
      <c r="H97" s="18">
        <f t="shared" si="19"/>
        <v>500</v>
      </c>
      <c r="I97" s="18">
        <f t="shared" si="20"/>
        <v>470</v>
      </c>
      <c r="J97" s="18">
        <f t="shared" si="21"/>
        <v>550</v>
      </c>
      <c r="K97" s="18">
        <f t="shared" si="22"/>
        <v>506.66666666666669</v>
      </c>
      <c r="L97" s="18">
        <f t="shared" si="23"/>
        <v>6080</v>
      </c>
    </row>
    <row r="98" spans="1:12" ht="15.75" customHeight="1" x14ac:dyDescent="0.3">
      <c r="A98" s="17">
        <v>5</v>
      </c>
      <c r="B98" s="3" t="s">
        <v>100</v>
      </c>
      <c r="C98" s="4">
        <v>1</v>
      </c>
      <c r="D98" s="4">
        <v>10</v>
      </c>
      <c r="E98" s="4" t="s">
        <v>96</v>
      </c>
      <c r="F98" s="4">
        <v>12</v>
      </c>
      <c r="G98" s="4"/>
      <c r="H98" s="18">
        <f t="shared" si="19"/>
        <v>500</v>
      </c>
      <c r="I98" s="18">
        <f t="shared" si="20"/>
        <v>470</v>
      </c>
      <c r="J98" s="18">
        <f t="shared" si="21"/>
        <v>550</v>
      </c>
      <c r="K98" s="18">
        <f t="shared" si="22"/>
        <v>506.66666666666669</v>
      </c>
      <c r="L98" s="18">
        <f t="shared" si="23"/>
        <v>6080</v>
      </c>
    </row>
    <row r="99" spans="1:12" ht="15.75" customHeight="1" x14ac:dyDescent="0.3">
      <c r="A99" s="17">
        <v>6</v>
      </c>
      <c r="B99" s="3" t="s">
        <v>101</v>
      </c>
      <c r="C99" s="4">
        <v>1</v>
      </c>
      <c r="D99" s="4">
        <v>10</v>
      </c>
      <c r="E99" s="4" t="s">
        <v>96</v>
      </c>
      <c r="F99" s="4">
        <v>12</v>
      </c>
      <c r="G99" s="4"/>
      <c r="H99" s="18">
        <f t="shared" si="19"/>
        <v>500</v>
      </c>
      <c r="I99" s="18">
        <f t="shared" si="20"/>
        <v>470</v>
      </c>
      <c r="J99" s="18">
        <f t="shared" si="21"/>
        <v>550</v>
      </c>
      <c r="K99" s="18">
        <f t="shared" si="22"/>
        <v>506.66666666666669</v>
      </c>
      <c r="L99" s="18">
        <f t="shared" si="23"/>
        <v>6080</v>
      </c>
    </row>
    <row r="100" spans="1:12" ht="15.75" customHeight="1" x14ac:dyDescent="0.3">
      <c r="A100" s="17">
        <v>7</v>
      </c>
      <c r="B100" s="3" t="s">
        <v>102</v>
      </c>
      <c r="C100" s="4">
        <v>1</v>
      </c>
      <c r="D100" s="4">
        <v>10</v>
      </c>
      <c r="E100" s="4" t="s">
        <v>96</v>
      </c>
      <c r="F100" s="4">
        <v>12</v>
      </c>
      <c r="G100" s="4"/>
      <c r="H100" s="18">
        <f t="shared" si="19"/>
        <v>500</v>
      </c>
      <c r="I100" s="18">
        <f t="shared" si="20"/>
        <v>470</v>
      </c>
      <c r="J100" s="18">
        <f t="shared" si="21"/>
        <v>550</v>
      </c>
      <c r="K100" s="18">
        <f t="shared" si="22"/>
        <v>506.66666666666669</v>
      </c>
      <c r="L100" s="18">
        <f t="shared" si="23"/>
        <v>6080</v>
      </c>
    </row>
    <row r="101" spans="1:12" ht="15.75" customHeight="1" x14ac:dyDescent="0.3">
      <c r="A101" s="17"/>
      <c r="B101" s="86" t="s">
        <v>25</v>
      </c>
      <c r="C101" s="84"/>
      <c r="D101" s="84"/>
      <c r="E101" s="84"/>
      <c r="F101" s="84"/>
      <c r="G101" s="84"/>
      <c r="H101" s="84"/>
      <c r="I101" s="84"/>
      <c r="J101" s="85"/>
      <c r="K101" s="87">
        <f>SUM(L94:L100)</f>
        <v>42560</v>
      </c>
      <c r="L101" s="85"/>
    </row>
    <row r="102" spans="1:12" ht="15.75" customHeight="1" x14ac:dyDescent="0.3">
      <c r="A102" s="20"/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ht="15.75" customHeight="1" x14ac:dyDescent="0.3">
      <c r="A103" s="88" t="s">
        <v>107</v>
      </c>
      <c r="B103" s="89"/>
      <c r="C103" s="89"/>
      <c r="D103" s="90"/>
      <c r="E103" s="22"/>
      <c r="F103" s="22"/>
      <c r="G103" s="22"/>
      <c r="H103" s="22"/>
      <c r="I103" s="22"/>
      <c r="J103" s="22"/>
      <c r="K103" s="91">
        <f>K101+K91+K84+K59+K17+L11</f>
        <v>608000</v>
      </c>
      <c r="L103" s="92"/>
    </row>
    <row r="104" spans="1:12" ht="15.75" customHeight="1" x14ac:dyDescent="0.3">
      <c r="A104" s="86" t="s">
        <v>103</v>
      </c>
      <c r="B104" s="84"/>
      <c r="C104" s="84"/>
      <c r="D104" s="84"/>
      <c r="E104" s="84"/>
      <c r="F104" s="85"/>
      <c r="G104" s="23"/>
      <c r="H104" s="22"/>
      <c r="I104" s="22"/>
      <c r="J104" s="22"/>
      <c r="K104" s="22"/>
      <c r="L104" s="22"/>
    </row>
    <row r="105" spans="1:12" ht="15.75" customHeight="1" x14ac:dyDescent="0.3">
      <c r="A105" s="80" t="s">
        <v>104</v>
      </c>
      <c r="B105" s="81"/>
      <c r="C105" s="81"/>
      <c r="D105" s="82"/>
      <c r="E105" s="22"/>
      <c r="F105" s="22"/>
      <c r="G105" s="22"/>
      <c r="H105" s="22"/>
      <c r="I105" s="22"/>
      <c r="J105" s="22"/>
      <c r="K105" s="22"/>
      <c r="L105" s="22"/>
    </row>
    <row r="106" spans="1:12" ht="15.75" customHeight="1" x14ac:dyDescent="0.3">
      <c r="A106" s="83" t="s">
        <v>105</v>
      </c>
      <c r="B106" s="84"/>
      <c r="C106" s="84"/>
      <c r="D106" s="85"/>
      <c r="E106" s="22"/>
      <c r="F106" s="22"/>
      <c r="G106" s="22"/>
      <c r="H106" s="22"/>
      <c r="I106" s="22"/>
      <c r="J106" s="22"/>
      <c r="K106" s="22"/>
      <c r="L106" s="22"/>
    </row>
  </sheetData>
  <mergeCells count="29">
    <mergeCell ref="A12:J12"/>
    <mergeCell ref="A17:J17"/>
    <mergeCell ref="K17:L17"/>
    <mergeCell ref="A18:L18"/>
    <mergeCell ref="A2:L2"/>
    <mergeCell ref="A3:L3"/>
    <mergeCell ref="L4:L6"/>
    <mergeCell ref="H4:H5"/>
    <mergeCell ref="I4:I5"/>
    <mergeCell ref="J4:J5"/>
    <mergeCell ref="K4:K6"/>
    <mergeCell ref="A4:F4"/>
    <mergeCell ref="B5:F5"/>
    <mergeCell ref="A59:J59"/>
    <mergeCell ref="K59:L59"/>
    <mergeCell ref="A92:L92"/>
    <mergeCell ref="A60:L60"/>
    <mergeCell ref="A84:J84"/>
    <mergeCell ref="K84:L84"/>
    <mergeCell ref="A85:L85"/>
    <mergeCell ref="A91:J91"/>
    <mergeCell ref="K91:L91"/>
    <mergeCell ref="A105:D105"/>
    <mergeCell ref="A106:D106"/>
    <mergeCell ref="B101:J101"/>
    <mergeCell ref="K101:L101"/>
    <mergeCell ref="A103:D103"/>
    <mergeCell ref="K103:L103"/>
    <mergeCell ref="A104:F104"/>
  </mergeCells>
  <hyperlinks>
    <hyperlink ref="B89" r:id="rId1"/>
  </hyperlink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4140625" defaultRowHeight="15" customHeight="1" x14ac:dyDescent="0.3"/>
  <cols>
    <col min="1" max="11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15.88671875" customWidth="1"/>
    <col min="3" max="11" width="8.6640625" customWidth="1"/>
  </cols>
  <sheetData>
    <row r="3" spans="2:2" ht="15.6" x14ac:dyDescent="0.3">
      <c r="B3" s="6">
        <v>24315.239999999998</v>
      </c>
    </row>
    <row r="4" spans="2:2" ht="15.6" x14ac:dyDescent="0.3">
      <c r="B4" s="6">
        <v>6080.04</v>
      </c>
    </row>
    <row r="5" spans="2:2" ht="15.6" x14ac:dyDescent="0.3">
      <c r="B5" s="6">
        <v>6080.04</v>
      </c>
    </row>
    <row r="6" spans="2:2" ht="15.6" x14ac:dyDescent="0.3">
      <c r="B6" s="6">
        <v>6080.04</v>
      </c>
    </row>
    <row r="7" spans="2:2" ht="15.6" x14ac:dyDescent="0.3">
      <c r="B7" s="6">
        <v>6080.04</v>
      </c>
    </row>
    <row r="8" spans="2:2" ht="15.6" x14ac:dyDescent="0.3">
      <c r="B8" s="6">
        <v>6080.04</v>
      </c>
    </row>
    <row r="9" spans="2:2" ht="15.6" x14ac:dyDescent="0.3">
      <c r="B9" s="6">
        <v>6080.04</v>
      </c>
    </row>
    <row r="10" spans="2:2" ht="15.6" x14ac:dyDescent="0.3">
      <c r="B10" s="6">
        <v>6080.04</v>
      </c>
    </row>
    <row r="11" spans="2:2" ht="15.6" x14ac:dyDescent="0.3">
      <c r="B11" s="6">
        <v>6080.04</v>
      </c>
    </row>
    <row r="12" spans="2:2" ht="15.6" x14ac:dyDescent="0.3">
      <c r="B12" s="6">
        <v>12159.960000000001</v>
      </c>
    </row>
    <row r="13" spans="2:2" ht="15.6" x14ac:dyDescent="0.3">
      <c r="B13" s="6">
        <v>12159.960000000001</v>
      </c>
    </row>
    <row r="14" spans="2:2" ht="15.6" x14ac:dyDescent="0.3">
      <c r="B14" s="6">
        <v>24315.239999999998</v>
      </c>
    </row>
    <row r="15" spans="2:2" ht="15.6" x14ac:dyDescent="0.3">
      <c r="B15" s="6">
        <v>6080.04</v>
      </c>
    </row>
    <row r="16" spans="2:2" ht="15.6" x14ac:dyDescent="0.3">
      <c r="B16" s="6">
        <v>6080.04</v>
      </c>
    </row>
    <row r="17" spans="2:2" ht="15.6" x14ac:dyDescent="0.3">
      <c r="B17" s="6">
        <v>6080.04</v>
      </c>
    </row>
    <row r="18" spans="2:2" ht="15.6" x14ac:dyDescent="0.3">
      <c r="B18" s="6">
        <v>12159.960000000001</v>
      </c>
    </row>
    <row r="19" spans="2:2" ht="15.6" x14ac:dyDescent="0.3">
      <c r="B19" s="6">
        <v>12159.960000000001</v>
      </c>
    </row>
    <row r="20" spans="2:2" ht="15.6" x14ac:dyDescent="0.3">
      <c r="B20" s="6">
        <v>6080.04</v>
      </c>
    </row>
    <row r="21" spans="2:2" ht="15.75" customHeight="1" x14ac:dyDescent="0.3">
      <c r="B21" s="6">
        <v>6080.04</v>
      </c>
    </row>
    <row r="22" spans="2:2" ht="15.75" customHeight="1" x14ac:dyDescent="0.3">
      <c r="B22" s="6">
        <v>3039.96</v>
      </c>
    </row>
    <row r="23" spans="2:2" ht="15.75" customHeight="1" x14ac:dyDescent="0.3">
      <c r="B23" s="6">
        <v>6080.04</v>
      </c>
    </row>
    <row r="24" spans="2:2" ht="15.75" customHeight="1" x14ac:dyDescent="0.3">
      <c r="B24" s="6">
        <v>3039.96</v>
      </c>
    </row>
    <row r="25" spans="2:2" ht="15.75" customHeight="1" x14ac:dyDescent="0.3">
      <c r="B25" s="24">
        <f>SUM(B3:B24)</f>
        <v>188470.8</v>
      </c>
    </row>
    <row r="26" spans="2:2" ht="15.75" customHeight="1" x14ac:dyDescent="0.3"/>
    <row r="27" spans="2:2" ht="15.75" customHeight="1" x14ac:dyDescent="0.3"/>
    <row r="28" spans="2:2" ht="15.75" customHeight="1" x14ac:dyDescent="0.3"/>
    <row r="29" spans="2:2" ht="15.75" customHeight="1" x14ac:dyDescent="0.3"/>
    <row r="30" spans="2:2" ht="15.75" customHeight="1" x14ac:dyDescent="0.3"/>
    <row r="31" spans="2:2" ht="15.75" customHeight="1" x14ac:dyDescent="0.3"/>
    <row r="32" spans="2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MAPA</vt:lpstr>
      <vt:lpstr>Planilha1</vt:lpstr>
      <vt:lpstr>COTAÇÃO </vt:lpstr>
      <vt:lpstr>Plan3</vt:lpstr>
      <vt:lpstr>Plan1</vt:lpstr>
      <vt:lpstr>MAPA!Area_de_impressao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CPLCANTA02</dc:creator>
  <cp:lastModifiedBy>angela.marcia244@gmail.com</cp:lastModifiedBy>
  <cp:lastPrinted>2023-01-20T16:07:22Z</cp:lastPrinted>
  <dcterms:created xsi:type="dcterms:W3CDTF">2021-08-11T15:25:34Z</dcterms:created>
  <dcterms:modified xsi:type="dcterms:W3CDTF">2023-05-08T15:14:30Z</dcterms:modified>
</cp:coreProperties>
</file>